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9140" windowHeight="7824"/>
  </bookViews>
  <sheets>
    <sheet name="Калькулятор" sheetId="1" r:id="rId1"/>
  </sheets>
  <calcPr calcId="145621"/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M27" i="1" l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D35" i="1" s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D36" i="1" s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<sst xmlns="http://schemas.openxmlformats.org/spreadsheetml/2006/main" count="11" uniqueCount="11">
  <si>
    <t>Количество лет</t>
  </si>
  <si>
    <t>Процентная ставка</t>
  </si>
  <si>
    <t>MoneyPapa</t>
  </si>
  <si>
    <t>Калькулятор Ежемесячных Сбережений</t>
  </si>
  <si>
    <t>определенное количество лет (по вертикали) под определенный процент (по горизонтали).</t>
  </si>
  <si>
    <t xml:space="preserve">Таблица покажет, сколько нужно откладывать денег ежемесячно, чтобы накопить необходимую сумму за </t>
  </si>
  <si>
    <t>Цель - накопить</t>
  </si>
  <si>
    <t>Чтобы, посчитать без Excel-а, сколько нужно откладывать, чтобы накопить, например 3,600,000 руб. (или др. валюты),</t>
  </si>
  <si>
    <t>Или просто введите в Excel 3,600,000 в ячейку F4 ("Цель"), если владеете Excel.</t>
  </si>
  <si>
    <t xml:space="preserve">умножьте ежемесячный платеж из таблицы pdf (в примере с 1 млн ячейке Цель) на 3.6. </t>
  </si>
  <si>
    <t>Введите в ячейку F4 ("Цель - накопить") вашу цель - ту сумму, которую необходимо накопить.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</si>
</sst>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ndar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0"/>
      <name val="Candara"/>
      <family val="2"/>
      <charset val="204"/>
    </font>
    <font>
      <b/>
      <u val="singleAccounting"/>
      <sz val="10"/>
      <color theme="1"/>
      <name val="Calibri"/>
      <family val="2"/>
      <charset val="204"/>
      <scheme val="minor"/>
    </font>
    <font>
      <b/>
      <sz val="10"/>
      <color rgb="FF1632A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Border="1" applyAlignment="1" applyProtection="1">
      <protection hidden="1"/>
    </xf>
    <xf numFmtId="0" fontId="6" fillId="0" borderId="0" xfId="3" applyFont="1" applyFill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164" fontId="4" fillId="0" borderId="0" xfId="1" applyNumberFormat="1" applyFont="1" applyAlignment="1" applyProtection="1">
      <alignment shrinkToFit="1"/>
      <protection hidden="1"/>
    </xf>
    <xf numFmtId="164" fontId="4" fillId="0" borderId="0" xfId="1" applyNumberFormat="1" applyFont="1" applyFill="1" applyAlignment="1" applyProtection="1">
      <alignment shrinkToFit="1"/>
      <protection hidden="1"/>
    </xf>
    <xf numFmtId="164" fontId="7" fillId="0" borderId="0" xfId="1" applyNumberFormat="1" applyFont="1" applyAlignment="1" applyProtection="1">
      <alignment horizontal="center" shrinkToFit="1"/>
      <protection hidden="1"/>
    </xf>
    <xf numFmtId="165" fontId="5" fillId="0" borderId="0" xfId="2" applyNumberFormat="1" applyFont="1" applyAlignment="1" applyProtection="1">
      <alignment shrinkToFit="1"/>
      <protection hidden="1"/>
    </xf>
    <xf numFmtId="165" fontId="5" fillId="0" borderId="0" xfId="2" applyNumberFormat="1" applyFont="1" applyFill="1" applyAlignment="1" applyProtection="1">
      <alignment shrinkToFit="1"/>
      <protection hidden="1"/>
    </xf>
    <xf numFmtId="0" fontId="5" fillId="0" borderId="0" xfId="0" applyFont="1" applyAlignment="1" applyProtection="1">
      <alignment horizontal="center" vertical="center" textRotation="90"/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1" applyNumberFormat="1" applyFont="1" applyAlignment="1" applyProtection="1">
      <protection hidden="1"/>
    </xf>
    <xf numFmtId="164" fontId="8" fillId="0" borderId="1" xfId="1" applyNumberFormat="1" applyFont="1" applyBorder="1" applyAlignment="1" applyProtection="1">
      <alignment vertical="center" shrinkToFit="1"/>
      <protection locked="0"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632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oneypapa.ru/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327660</xdr:colOff>
      <xdr:row>0</xdr:row>
      <xdr:rowOff>91440</xdr:rowOff>
    </xdr:from>
    <xdr:to>
      <xdr:col>18</xdr:col>
      <xdr:colOff>60960</xdr:colOff>
      <xdr:row>5</xdr:row>
      <xdr:rowOff>106680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91440"/>
          <a:ext cx="90678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eypapa.ru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0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5" sqref="F5"/>
    </sheetView>
  </sheetViews>
  <sheetFormatPr defaultRowHeight="13.8" x14ac:dyDescent="0.3"/>
  <cols>
    <col min="1" max="1" width="4.21875" style="3" customWidth="1"/>
    <col min="2" max="2" width="3" style="3" customWidth="1"/>
    <col min="3" max="3" width="4.5546875" style="4" customWidth="1"/>
    <col min="4" max="5" width="8.5546875" style="5" customWidth="1"/>
    <col min="6" max="6" width="8.109375" style="5" customWidth="1"/>
    <col min="7" max="12" width="8.5546875" style="5" customWidth="1"/>
    <col min="13" max="13" width="8.5546875" style="6" customWidth="1"/>
    <col min="14" max="18" width="8.5546875" style="3" customWidth="1"/>
    <col min="19" max="16384" width="8.88671875" style="3"/>
  </cols>
  <sheetData>
    <row r="1" spans="2:18" x14ac:dyDescent="0.3">
      <c r="D1" s="2" t="s">
        <v>2</v>
      </c>
    </row>
    <row r="2" spans="2:18" x14ac:dyDescent="0.3">
      <c r="D2" s="1" t="s">
        <v>3</v>
      </c>
    </row>
    <row r="3" spans="2:18" ht="14.4" thickBot="1" x14ac:dyDescent="0.35">
      <c r="D3" s="1"/>
    </row>
    <row r="4" spans="2:18" ht="14.4" thickBot="1" x14ac:dyDescent="0.35">
      <c r="D4" s="1" t="s">
        <v>6</v>
      </c>
      <c r="F4" s="14">
        <v>1000000</v>
      </c>
    </row>
    <row r="6" spans="2:18" ht="15.6" x14ac:dyDescent="0.45">
      <c r="D6" s="7" t="s">
        <v>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2:18" s="4" customFormat="1" x14ac:dyDescent="0.3">
      <c r="D7" s="8">
        <v>0.01</v>
      </c>
      <c r="E7" s="8">
        <v>0.02</v>
      </c>
      <c r="F7" s="8">
        <v>0.03</v>
      </c>
      <c r="G7" s="8">
        <v>0.04</v>
      </c>
      <c r="H7" s="8">
        <v>0.05</v>
      </c>
      <c r="I7" s="8">
        <v>0.06</v>
      </c>
      <c r="J7" s="8">
        <v>7.0000000000000007E-2</v>
      </c>
      <c r="K7" s="8">
        <v>0.08</v>
      </c>
      <c r="L7" s="8">
        <v>0.09</v>
      </c>
      <c r="M7" s="9">
        <v>0.1</v>
      </c>
      <c r="N7" s="8">
        <v>0.11</v>
      </c>
      <c r="O7" s="8">
        <v>0.12</v>
      </c>
      <c r="P7" s="8">
        <v>0.13</v>
      </c>
      <c r="Q7" s="8">
        <v>0.14000000000000001</v>
      </c>
      <c r="R7" s="8">
        <v>0.15</v>
      </c>
    </row>
    <row r="8" spans="2:18" x14ac:dyDescent="0.3">
      <c r="B8" s="10" t="s">
        <v>0</v>
      </c>
      <c r="C8" s="4">
        <v>1</v>
      </c>
      <c r="D8" s="5">
        <f>-PMT(D$7/12,$C8*12,,$F$4,1)</f>
        <v>82883.009048256761</v>
      </c>
      <c r="E8" s="5">
        <f>-PMT(E$7/12,$C8*12,,$F$4,1)</f>
        <v>82434.809268657671</v>
      </c>
      <c r="F8" s="5">
        <f>-PMT(F$7/12,$C8*12,,$F$4,1)</f>
        <v>81988.72694113609</v>
      </c>
      <c r="G8" s="5">
        <f>-PMT(G$7/12,$C8*12,,$F$4,1)</f>
        <v>81544.755012183974</v>
      </c>
      <c r="H8" s="5">
        <f>-PMT(H$7/12,$C8*12,,$F$4,1)</f>
        <v>81102.886428349011</v>
      </c>
      <c r="I8" s="5">
        <f>-PMT(I$7/12,$C8*12,,$F$4,1)</f>
        <v>80663.114136398653</v>
      </c>
      <c r="J8" s="5">
        <f>-PMT(J$7/12,$C8*12,,$F$4,1)</f>
        <v>80225.431083484407</v>
      </c>
      <c r="K8" s="5">
        <f>-PMT(K$7/12,$C8*12,,$F$4,1)</f>
        <v>79789.830217305687</v>
      </c>
      <c r="L8" s="5">
        <f>-PMT(L$7/12,$C8*12,,$F$4,1)</f>
        <v>79356.304486274355</v>
      </c>
      <c r="M8" s="6">
        <f>-PMT(M$7/12,$C8*12,,$F$4,1)</f>
        <v>78924.846839678939</v>
      </c>
      <c r="N8" s="5">
        <f>-PMT(N$7/12,$C8*12,,$F$4,1)</f>
        <v>78495.450227848749</v>
      </c>
      <c r="O8" s="5">
        <f>-PMT(O$7/12,$C8*12,,$F$4,1)</f>
        <v>78068.107602318516</v>
      </c>
      <c r="P8" s="5">
        <f>-PMT(P$7/12,$C8*12,,$F$4,1)</f>
        <v>77642.811915992395</v>
      </c>
      <c r="Q8" s="5">
        <f>-PMT(Q$7/12,$C8*12,,$F$4,1)</f>
        <v>77219.556123308255</v>
      </c>
      <c r="R8" s="5">
        <f>-PMT(R$7/12,$C8*12,,$F$4,1)</f>
        <v>76798.333180401925</v>
      </c>
    </row>
    <row r="9" spans="2:18" x14ac:dyDescent="0.3">
      <c r="B9" s="10"/>
      <c r="C9" s="4">
        <v>2</v>
      </c>
      <c r="D9" s="5">
        <f>-PMT(D$7/12,$C9*12,,$F$4,1)</f>
        <v>41234.385014596555</v>
      </c>
      <c r="E9" s="5">
        <f>-PMT(E$7/12,$C9*12,,$F$4,1)</f>
        <v>40805.587389497734</v>
      </c>
      <c r="F9" s="5">
        <f>-PMT(F$7/12,$C9*12,,$F$4,1)</f>
        <v>40380.261326240499</v>
      </c>
      <c r="G9" s="5">
        <f>-PMT(G$7/12,$C9*12,,$F$4,1)</f>
        <v>39958.39419014025</v>
      </c>
      <c r="H9" s="5">
        <f>-PMT(H$7/12,$C9*12,,$F$4,1)</f>
        <v>39539.973179155299</v>
      </c>
      <c r="I9" s="5">
        <f>-PMT(I$7/12,$C9*12,,$F$4,1)</f>
        <v>39124.985326126261</v>
      </c>
      <c r="J9" s="5">
        <f>-PMT(J$7/12,$C9*12,,$F$4,1)</f>
        <v>38713.417501055927</v>
      </c>
      <c r="K9" s="5">
        <f>-PMT(K$7/12,$C9*12,,$F$4,1)</f>
        <v>38305.256413427967</v>
      </c>
      <c r="L9" s="5">
        <f>-PMT(L$7/12,$C9*12,,$F$4,1)</f>
        <v>37900.488614563859</v>
      </c>
      <c r="M9" s="6">
        <f>-PMT(M$7/12,$C9*12,,$F$4,1)</f>
        <v>37499.100500016364</v>
      </c>
      <c r="N9" s="5">
        <f>-PMT(N$7/12,$C9*12,,$F$4,1)</f>
        <v>37101.078311998412</v>
      </c>
      <c r="O9" s="5">
        <f>-PMT(O$7/12,$C9*12,,$F$4,1)</f>
        <v>36706.408141846245</v>
      </c>
      <c r="P9" s="5">
        <f>-PMT(P$7/12,$C9*12,,$F$4,1)</f>
        <v>36315.075932515421</v>
      </c>
      <c r="Q9" s="5">
        <f>-PMT(Q$7/12,$C9*12,,$F$4,1)</f>
        <v>35927.067481108526</v>
      </c>
      <c r="R9" s="5">
        <f>-PMT(R$7/12,$C9*12,,$F$4,1)</f>
        <v>35542.3684414331</v>
      </c>
    </row>
    <row r="10" spans="2:18" x14ac:dyDescent="0.3">
      <c r="B10" s="10"/>
      <c r="C10" s="4">
        <v>3</v>
      </c>
      <c r="D10" s="5">
        <f>-PMT(D$7/12,$C10*12,,$F$4,1)</f>
        <v>27351.972702308503</v>
      </c>
      <c r="E10" s="5">
        <f>-PMT(E$7/12,$C10*12,,$F$4,1)</f>
        <v>26931.027020755122</v>
      </c>
      <c r="F10" s="5">
        <f>-PMT(F$7/12,$C10*12,,$F$4,1)</f>
        <v>26514.92232484023</v>
      </c>
      <c r="G10" s="5">
        <f>-PMT(G$7/12,$C10*12,,$F$4,1)</f>
        <v>26103.639541704666</v>
      </c>
      <c r="H10" s="5">
        <f>-PMT(H$7/12,$C10*12,,$F$4,1)</f>
        <v>25697.158942405455</v>
      </c>
      <c r="I10" s="5">
        <f>-PMT(I$7/12,$C10*12,,$F$4,1)</f>
        <v>25295.460150801104</v>
      </c>
      <c r="J10" s="5">
        <f>-PMT(J$7/12,$C10*12,,$F$4,1)</f>
        <v>24898.522152813865</v>
      </c>
      <c r="K10" s="5">
        <f>-PMT(K$7/12,$C10*12,,$F$4,1)</f>
        <v>24506.323306057133</v>
      </c>
      <c r="L10" s="5">
        <f>-PMT(L$7/12,$C10*12,,$F$4,1)</f>
        <v>24118.841349817056</v>
      </c>
      <c r="M10" s="6">
        <f>-PMT(M$7/12,$C10*12,,$F$4,1)</f>
        <v>23736.05341537602</v>
      </c>
      <c r="N10" s="5">
        <f>-PMT(N$7/12,$C10*12,,$F$4,1)</f>
        <v>23357.936036665938</v>
      </c>
      <c r="O10" s="5">
        <f>-PMT(O$7/12,$C10*12,,$F$4,1)</f>
        <v>22984.465161238801</v>
      </c>
      <c r="P10" s="5">
        <f>-PMT(P$7/12,$C10*12,,$F$4,1)</f>
        <v>22615.616161541737</v>
      </c>
      <c r="Q10" s="5">
        <f>-PMT(Q$7/12,$C10*12,,$F$4,1)</f>
        <v>22251.363846483313</v>
      </c>
      <c r="R10" s="5">
        <f>-PMT(R$7/12,$C10*12,,$F$4,1)</f>
        <v>21891.682473278153</v>
      </c>
    </row>
    <row r="11" spans="2:18" x14ac:dyDescent="0.3">
      <c r="B11" s="10"/>
      <c r="C11" s="4">
        <v>4</v>
      </c>
      <c r="D11" s="5">
        <f>-PMT(D$7/12,$C11*12,,$F$4,1)</f>
        <v>20411.11330303994</v>
      </c>
      <c r="E11" s="5">
        <f>-PMT(E$7/12,$C11*12,,$F$4,1)</f>
        <v>19995.131753085228</v>
      </c>
      <c r="F11" s="5">
        <f>-PMT(F$7/12,$C11*12,,$F$4,1)</f>
        <v>19585.363580360608</v>
      </c>
      <c r="G11" s="5">
        <f>-PMT(G$7/12,$C11*12,,$F$4,1)</f>
        <v>19181.782034906955</v>
      </c>
      <c r="H11" s="5">
        <f>-PMT(H$7/12,$C11*12,,$F$4,1)</f>
        <v>18784.358742552551</v>
      </c>
      <c r="I11" s="5">
        <f>-PMT(I$7/12,$C11*12,,$F$4,1)</f>
        <v>18393.06372928917</v>
      </c>
      <c r="J11" s="5">
        <f>-PMT(J$7/12,$C11*12,,$F$4,1)</f>
        <v>18007.865447333465</v>
      </c>
      <c r="K11" s="5">
        <f>-PMT(K$7/12,$C11*12,,$F$4,1)</f>
        <v>17628.730802817037</v>
      </c>
      <c r="L11" s="5">
        <f>-PMT(L$7/12,$C11*12,,$F$4,1)</f>
        <v>17255.62518504636</v>
      </c>
      <c r="M11" s="6">
        <f>-PMT(M$7/12,$C11*12,,$F$4,1)</f>
        <v>16888.512497269941</v>
      </c>
      <c r="N11" s="5">
        <f>-PMT(N$7/12,$C11*12,,$F$4,1)</f>
        <v>16527.355188888007</v>
      </c>
      <c r="O11" s="5">
        <f>-PMT(O$7/12,$C11*12,,$F$4,1)</f>
        <v>16172.11428903739</v>
      </c>
      <c r="P11" s="5">
        <f>-PMT(P$7/12,$C11*12,,$F$4,1)</f>
        <v>15822.74944148217</v>
      </c>
      <c r="Q11" s="5">
        <f>-PMT(Q$7/12,$C11*12,,$F$4,1)</f>
        <v>15479.218940738299</v>
      </c>
      <c r="R11" s="5">
        <f>-PMT(R$7/12,$C11*12,,$F$4,1)</f>
        <v>15141.479769359255</v>
      </c>
    </row>
    <row r="12" spans="2:18" x14ac:dyDescent="0.3">
      <c r="B12" s="10"/>
      <c r="C12" s="4">
        <v>5</v>
      </c>
      <c r="D12" s="5">
        <f>-PMT(D$7/12,$C12*12,,$F$4,1)</f>
        <v>16246.875049578177</v>
      </c>
      <c r="E12" s="5">
        <f>-PMT(E$7/12,$C12*12,,$F$4,1)</f>
        <v>15834.702216217351</v>
      </c>
      <c r="F12" s="5">
        <f>-PMT(F$7/12,$C12*12,,$F$4,1)</f>
        <v>15430.115375624076</v>
      </c>
      <c r="G12" s="5">
        <f>-PMT(G$7/12,$C12*12,,$F$4,1)</f>
        <v>15033.078460398356</v>
      </c>
      <c r="H12" s="5">
        <f>-PMT(H$7/12,$C12*12,,$F$4,1)</f>
        <v>14643.552176608398</v>
      </c>
      <c r="I12" s="5">
        <f>-PMT(I$7/12,$C12*12,,$F$4,1)</f>
        <v>14261.494059132252</v>
      </c>
      <c r="J12" s="5">
        <f>-PMT(J$7/12,$C12*12,,$F$4,1)</f>
        <v>13886.858532244774</v>
      </c>
      <c r="K12" s="5">
        <f>-PMT(K$7/12,$C12*12,,$F$4,1)</f>
        <v>13519.596975245377</v>
      </c>
      <c r="L12" s="5">
        <f>-PMT(L$7/12,$C12*12,,$F$4,1)</f>
        <v>13159.657792907205</v>
      </c>
      <c r="M12" s="6">
        <f>-PMT(M$7/12,$C12*12,,$F$4,1)</f>
        <v>12806.986490513995</v>
      </c>
      <c r="N12" s="5">
        <f>-PMT(N$7/12,$C12*12,,$F$4,1)</f>
        <v>12461.52575323862</v>
      </c>
      <c r="O12" s="5">
        <f>-PMT(O$7/12,$C12*12,,$F$4,1)</f>
        <v>12123.215529605714</v>
      </c>
      <c r="P12" s="5">
        <f>-PMT(P$7/12,$C12*12,,$F$4,1)</f>
        <v>11791.993118770673</v>
      </c>
      <c r="Q12" s="5">
        <f>-PMT(Q$7/12,$C12*12,,$F$4,1)</f>
        <v>11467.793261338744</v>
      </c>
      <c r="R12" s="5">
        <f>-PMT(R$7/12,$C12*12,,$F$4,1)</f>
        <v>11150.548233440726</v>
      </c>
    </row>
    <row r="13" spans="2:18" x14ac:dyDescent="0.3">
      <c r="B13" s="10"/>
      <c r="C13" s="4">
        <v>6</v>
      </c>
      <c r="D13" s="5">
        <f>-PMT(D$7/12,$C13*12,,$F$4,1)</f>
        <v>13470.947348235013</v>
      </c>
      <c r="E13" s="5">
        <f>-PMT(E$7/12,$C13*12,,$F$4,1)</f>
        <v>13062.005213133298</v>
      </c>
      <c r="F13" s="5">
        <f>-PMT(F$7/12,$C13*12,,$F$4,1)</f>
        <v>12662.02076751994</v>
      </c>
      <c r="G13" s="5">
        <f>-PMT(G$7/12,$C13*12,,$F$4,1)</f>
        <v>12270.946583929404</v>
      </c>
      <c r="H13" s="5">
        <f>-PMT(H$7/12,$C13*12,,$F$4,1)</f>
        <v>11888.729621361921</v>
      </c>
      <c r="I13" s="5">
        <f>-PMT(I$7/12,$C13*12,,$F$4,1)</f>
        <v>11515.311336788258</v>
      </c>
      <c r="J13" s="5">
        <f>-PMT(J$7/12,$C13*12,,$F$4,1)</f>
        <v>11150.627809746098</v>
      </c>
      <c r="K13" s="5">
        <f>-PMT(K$7/12,$C13*12,,$F$4,1)</f>
        <v>10794.6098794233</v>
      </c>
      <c r="L13" s="5">
        <f>-PMT(L$7/12,$C13*12,,$F$4,1)</f>
        <v>10447.183293570059</v>
      </c>
      <c r="M13" s="6">
        <f>-PMT(M$7/12,$C13*12,,$F$4,1)</f>
        <v>10108.268868532705</v>
      </c>
      <c r="N13" s="5">
        <f>-PMT(N$7/12,$C13*12,,$F$4,1)</f>
        <v>9777.7826596589275</v>
      </c>
      <c r="O13" s="5">
        <f>-PMT(O$7/12,$C13*12,,$F$4,1)</f>
        <v>9455.6361412861806</v>
      </c>
      <c r="P13" s="5">
        <f>-PMT(P$7/12,$C13*12,,$F$4,1)</f>
        <v>9141.7363954933935</v>
      </c>
      <c r="Q13" s="5">
        <f>-PMT(Q$7/12,$C13*12,,$F$4,1)</f>
        <v>8835.9863087697504</v>
      </c>
      <c r="R13" s="5">
        <f>-PMT(R$7/12,$C13*12,,$F$4,1)</f>
        <v>8538.2847757346517</v>
      </c>
    </row>
    <row r="14" spans="2:18" x14ac:dyDescent="0.3">
      <c r="B14" s="10"/>
      <c r="C14" s="4">
        <v>7</v>
      </c>
      <c r="D14" s="5">
        <f>-PMT(D$7/12,$C14*12,,$F$4,1)</f>
        <v>11488.33994061623</v>
      </c>
      <c r="E14" s="5">
        <f>-PMT(E$7/12,$C14*12,,$F$4,1)</f>
        <v>11082.297882110894</v>
      </c>
      <c r="F14" s="5">
        <f>-PMT(F$7/12,$C14*12,,$F$4,1)</f>
        <v>10686.58360644566</v>
      </c>
      <c r="G14" s="5">
        <f>-PMT(G$7/12,$C14*12,,$F$4,1)</f>
        <v>10301.135883544699</v>
      </c>
      <c r="H14" s="5">
        <f>-PMT(H$7/12,$C14*12,,$F$4,1)</f>
        <v>9925.8845529364407</v>
      </c>
      <c r="I14" s="5">
        <f>-PMT(I$7/12,$C14*12,,$F$4,1)</f>
        <v>9560.7507301301375</v>
      </c>
      <c r="J14" s="5">
        <f>-PMT(J$7/12,$C14*12,,$F$4,1)</f>
        <v>9205.6470411162154</v>
      </c>
      <c r="K14" s="5">
        <f>-PMT(K$7/12,$C14*12,,$F$4,1)</f>
        <v>8860.4778834465633</v>
      </c>
      <c r="L14" s="5">
        <f>-PMT(L$7/12,$C14*12,,$F$4,1)</f>
        <v>8525.1397121970713</v>
      </c>
      <c r="M14" s="6">
        <f>-PMT(M$7/12,$C14*12,,$F$4,1)</f>
        <v>8199.5213489777598</v>
      </c>
      <c r="N14" s="5">
        <f>-PMT(N$7/12,$C14*12,,$F$4,1)</f>
        <v>7883.5043120384071</v>
      </c>
      <c r="O14" s="5">
        <f>-PMT(O$7/12,$C14*12,,$F$4,1)</f>
        <v>7576.9631654196237</v>
      </c>
      <c r="P14" s="5">
        <f>-PMT(P$7/12,$C14*12,,$F$4,1)</f>
        <v>7279.7658850212747</v>
      </c>
      <c r="Q14" s="5">
        <f>-PMT(Q$7/12,$C14*12,,$F$4,1)</f>
        <v>6991.7742394027682</v>
      </c>
      <c r="R14" s="5">
        <f>-PMT(R$7/12,$C14*12,,$F$4,1)</f>
        <v>6712.8441830928386</v>
      </c>
    </row>
    <row r="15" spans="2:18" x14ac:dyDescent="0.3">
      <c r="B15" s="10"/>
      <c r="C15" s="4">
        <v>8</v>
      </c>
      <c r="D15" s="5">
        <f>-PMT(D$7/12,$C15*12,,$F$4,1)</f>
        <v>10001.557694064215</v>
      </c>
      <c r="E15" s="5">
        <f>-PMT(E$7/12,$C15*12,,$F$4,1)</f>
        <v>9598.2087372505048</v>
      </c>
      <c r="F15" s="5">
        <f>-PMT(F$7/12,$C15*12,,$F$4,1)</f>
        <v>9206.5555413435486</v>
      </c>
      <c r="G15" s="5">
        <f>-PMT(G$7/12,$C15*12,,$F$4,1)</f>
        <v>8826.5202348573475</v>
      </c>
      <c r="H15" s="5">
        <f>-PMT(H$7/12,$C15*12,,$F$4,1)</f>
        <v>8458.0116303307514</v>
      </c>
      <c r="I15" s="5">
        <f>-PMT(I$7/12,$C15*12,,$F$4,1)</f>
        <v>8100.9255822280638</v>
      </c>
      <c r="J15" s="5">
        <f>-PMT(J$7/12,$C15*12,,$F$4,1)</f>
        <v>7755.1453990089303</v>
      </c>
      <c r="K15" s="5">
        <f>-PMT(K$7/12,$C15*12,,$F$4,1)</f>
        <v>7420.542305839208</v>
      </c>
      <c r="L15" s="5">
        <f>-PMT(L$7/12,$C15*12,,$F$4,1)</f>
        <v>7096.9759540376836</v>
      </c>
      <c r="M15" s="6">
        <f>-PMT(M$7/12,$C15*12,,$F$4,1)</f>
        <v>6784.2949730290893</v>
      </c>
      <c r="N15" s="5">
        <f>-PMT(N$7/12,$C15*12,,$F$4,1)</f>
        <v>6482.337560305954</v>
      </c>
      <c r="O15" s="5">
        <f>-PMT(O$7/12,$C15*12,,$F$4,1)</f>
        <v>6190.9321046917548</v>
      </c>
      <c r="P15" s="5">
        <f>-PMT(P$7/12,$C15*12,,$F$4,1)</f>
        <v>5909.8978380470198</v>
      </c>
      <c r="Q15" s="5">
        <f>-PMT(Q$7/12,$C15*12,,$F$4,1)</f>
        <v>5639.0455104682133</v>
      </c>
      <c r="R15" s="5">
        <f>-PMT(R$7/12,$C15*12,,$F$4,1)</f>
        <v>5378.1780839958919</v>
      </c>
    </row>
    <row r="16" spans="2:18" x14ac:dyDescent="0.3">
      <c r="B16" s="10"/>
      <c r="C16" s="4">
        <v>9</v>
      </c>
      <c r="D16" s="5">
        <f>-PMT(D$7/12,$C16*12,,$F$4,1)</f>
        <v>8845.3255318057018</v>
      </c>
      <c r="E16" s="5">
        <f>-PMT(E$7/12,$C16*12,,$F$4,1)</f>
        <v>8444.5313486644336</v>
      </c>
      <c r="F16" s="5">
        <f>-PMT(F$7/12,$C16*12,,$F$4,1)</f>
        <v>8056.798354868668</v>
      </c>
      <c r="G16" s="5">
        <f>-PMT(G$7/12,$C16*12,,$F$4,1)</f>
        <v>7682.0288069970675</v>
      </c>
      <c r="H16" s="5">
        <f>-PMT(H$7/12,$C16*12,,$F$4,1)</f>
        <v>7320.106059782267</v>
      </c>
      <c r="I16" s="5">
        <f>-PMT(I$7/12,$C16*12,,$F$4,1)</f>
        <v>6970.8951551498412</v>
      </c>
      <c r="J16" s="5">
        <f>-PMT(J$7/12,$C16*12,,$F$4,1)</f>
        <v>6634.2435072451462</v>
      </c>
      <c r="K16" s="5">
        <f>-PMT(K$7/12,$C16*12,,$F$4,1)</f>
        <v>6309.9816760624626</v>
      </c>
      <c r="L16" s="5">
        <f>-PMT(L$7/12,$C16*12,,$F$4,1)</f>
        <v>5997.9242214761834</v>
      </c>
      <c r="M16" s="6">
        <f>-PMT(M$7/12,$C16*12,,$F$4,1)</f>
        <v>5697.8706287979094</v>
      </c>
      <c r="N16" s="5">
        <f>-PMT(N$7/12,$C16*12,,$F$4,1)</f>
        <v>5409.6062964541934</v>
      </c>
      <c r="O16" s="5">
        <f>-PMT(O$7/12,$C16*12,,$F$4,1)</f>
        <v>5132.9035760014531</v>
      </c>
      <c r="P16" s="5">
        <f>-PMT(P$7/12,$C16*12,,$F$4,1)</f>
        <v>4867.522854467773</v>
      </c>
      <c r="Q16" s="5">
        <f>-PMT(Q$7/12,$C16*12,,$F$4,1)</f>
        <v>4613.2136689333311</v>
      </c>
      <c r="R16" s="5">
        <f>-PMT(R$7/12,$C16*12,,$F$4,1)</f>
        <v>4369.7158433269606</v>
      </c>
    </row>
    <row r="17" spans="2:18" s="12" customFormat="1" x14ac:dyDescent="0.3">
      <c r="B17" s="10"/>
      <c r="C17" s="11">
        <v>10</v>
      </c>
      <c r="D17" s="6">
        <f>-PMT(D$7/12,$C17*12,,$F$4,1)</f>
        <v>7920.478405011103</v>
      </c>
      <c r="E17" s="6">
        <f>-PMT(E$7/12,$C17*12,,$F$4,1)</f>
        <v>7522.1418145651278</v>
      </c>
      <c r="F17" s="6">
        <f>-PMT(F$7/12,$C17*12,,$F$4,1)</f>
        <v>7138.228897594965</v>
      </c>
      <c r="G17" s="6">
        <f>-PMT(G$7/12,$C17*12,,$F$4,1)</f>
        <v>6768.6184217489845</v>
      </c>
      <c r="H17" s="6">
        <f>-PMT(H$7/12,$C17*12,,$F$4,1)</f>
        <v>6413.1633433103971</v>
      </c>
      <c r="I17" s="6">
        <f>-PMT(I$7/12,$C17*12,,$F$4,1)</f>
        <v>6071.691735487505</v>
      </c>
      <c r="J17" s="6">
        <f>-PMT(J$7/12,$C17*12,,$F$4,1)</f>
        <v>5744.0078759195412</v>
      </c>
      <c r="K17" s="6">
        <f>-PMT(K$7/12,$C17*12,,$F$4,1)</f>
        <v>5429.8934790089643</v>
      </c>
      <c r="L17" s="6">
        <f>-PMT(L$7/12,$C17*12,,$F$4,1)</f>
        <v>5129.1090570967226</v>
      </c>
      <c r="M17" s="6">
        <f>-PMT(M$7/12,$C17*12,,$F$4,1)</f>
        <v>4841.3953932325612</v>
      </c>
      <c r="N17" s="6">
        <f>-PMT(N$7/12,$C17*12,,$F$4,1)</f>
        <v>4566.4751073746484</v>
      </c>
      <c r="O17" s="6">
        <f>-PMT(O$7/12,$C17*12,,$F$4,1)</f>
        <v>4304.0542972858784</v>
      </c>
      <c r="P17" s="6">
        <f>-PMT(P$7/12,$C17*12,,$F$4,1)</f>
        <v>4053.824235174759</v>
      </c>
      <c r="Q17" s="6">
        <f>-PMT(Q$7/12,$C17*12,,$F$4,1)</f>
        <v>3815.463101243603</v>
      </c>
      <c r="R17" s="6">
        <f>-PMT(R$7/12,$C17*12,,$F$4,1)</f>
        <v>3588.6377357348715</v>
      </c>
    </row>
    <row r="18" spans="2:18" x14ac:dyDescent="0.3">
      <c r="B18" s="10"/>
      <c r="C18" s="4">
        <v>11</v>
      </c>
      <c r="D18" s="5">
        <f>-PMT(D$7/12,$C18*12,,$F$4,1)</f>
        <v>7163.9112800943458</v>
      </c>
      <c r="E18" s="5">
        <f>-PMT(E$7/12,$C18*12,,$F$4,1)</f>
        <v>6767.9612485892831</v>
      </c>
      <c r="F18" s="5">
        <f>-PMT(F$7/12,$C18*12,,$F$4,1)</f>
        <v>6387.7940582340862</v>
      </c>
      <c r="G18" s="5">
        <f>-PMT(G$7/12,$C18*12,,$F$4,1)</f>
        <v>6023.2609902045588</v>
      </c>
      <c r="H18" s="5">
        <f>-PMT(H$7/12,$C18*12,,$F$4,1)</f>
        <v>5674.179166893131</v>
      </c>
      <c r="I18" s="5">
        <f>-PMT(I$7/12,$C18*12,,$F$4,1)</f>
        <v>5340.3329620423592</v>
      </c>
      <c r="J18" s="5">
        <f>-PMT(J$7/12,$C18*12,,$F$4,1)</f>
        <v>5021.4756611209759</v>
      </c>
      <c r="K18" s="5">
        <f>-PMT(K$7/12,$C18*12,,$F$4,1)</f>
        <v>4717.33134553942</v>
      </c>
      <c r="L18" s="5">
        <f>-PMT(L$7/12,$C18*12,,$F$4,1)</f>
        <v>4427.5969714298526</v>
      </c>
      <c r="M18" s="6">
        <f>-PMT(M$7/12,$C18*12,,$F$4,1)</f>
        <v>4151.9446115661513</v>
      </c>
      <c r="N18" s="5">
        <f>-PMT(N$7/12,$C18*12,,$F$4,1)</f>
        <v>3890.023827598236</v>
      </c>
      <c r="O18" s="5">
        <f>-PMT(O$7/12,$C18*12,,$F$4,1)</f>
        <v>3641.4641391223017</v>
      </c>
      <c r="P18" s="5">
        <f>-PMT(P$7/12,$C18*12,,$F$4,1)</f>
        <v>3405.8775561800489</v>
      </c>
      <c r="Q18" s="5">
        <f>-PMT(Q$7/12,$C18*12,,$F$4,1)</f>
        <v>3182.8611425315826</v>
      </c>
      <c r="R18" s="5">
        <f>-PMT(R$7/12,$C18*12,,$F$4,1)</f>
        <v>2971.9995784147204</v>
      </c>
    </row>
    <row r="19" spans="2:18" x14ac:dyDescent="0.3">
      <c r="B19" s="10"/>
      <c r="C19" s="4">
        <v>12</v>
      </c>
      <c r="D19" s="5">
        <f>-PMT(D$7/12,$C19*12,,$F$4,1)</f>
        <v>6533.5541323629814</v>
      </c>
      <c r="E19" s="5">
        <f>-PMT(E$7/12,$C19*12,,$F$4,1)</f>
        <v>6139.9370234701628</v>
      </c>
      <c r="F19" s="5">
        <f>-PMT(F$7/12,$C19*12,,$F$4,1)</f>
        <v>5763.4582488582491</v>
      </c>
      <c r="G19" s="5">
        <f>-PMT(G$7/12,$C19*12,,$F$4,1)</f>
        <v>5403.9372316970494</v>
      </c>
      <c r="H19" s="5">
        <f>-PMT(H$7/12,$C19*12,,$F$4,1)</f>
        <v>5061.1493467537157</v>
      </c>
      <c r="I19" s="5">
        <f>-PMT(I$7/12,$C19*12,,$F$4,1)</f>
        <v>4734.8279957838658</v>
      </c>
      <c r="J19" s="5">
        <f>-PMT(J$7/12,$C19*12,,$F$4,1)</f>
        <v>4424.667058945628</v>
      </c>
      <c r="K19" s="5">
        <f>-PMT(K$7/12,$C19*12,,$F$4,1)</f>
        <v>4130.323676193525</v>
      </c>
      <c r="L19" s="5">
        <f>-PMT(L$7/12,$C19*12,,$F$4,1)</f>
        <v>3851.4213077955933</v>
      </c>
      <c r="M19" s="6">
        <f>-PMT(M$7/12,$C19*12,,$F$4,1)</f>
        <v>3587.5530197752105</v>
      </c>
      <c r="N19" s="5">
        <f>-PMT(N$7/12,$C19*12,,$F$4,1)</f>
        <v>3338.284938240678</v>
      </c>
      <c r="O19" s="5">
        <f>-PMT(O$7/12,$C19*12,,$F$4,1)</f>
        <v>3103.1598162020991</v>
      </c>
      <c r="P19" s="5">
        <f>-PMT(P$7/12,$C19*12,,$F$4,1)</f>
        <v>2881.7006575063119</v>
      </c>
      <c r="Q19" s="5">
        <f>-PMT(Q$7/12,$C19*12,,$F$4,1)</f>
        <v>2673.4143448191221</v>
      </c>
      <c r="R19" s="5">
        <f>-PMT(R$7/12,$C19*12,,$F$4,1)</f>
        <v>2477.795221987255</v>
      </c>
    </row>
    <row r="20" spans="2:18" x14ac:dyDescent="0.3">
      <c r="B20" s="10"/>
      <c r="C20" s="4">
        <v>13</v>
      </c>
      <c r="D20" s="5">
        <f>-PMT(D$7/12,$C20*12,,$F$4,1)</f>
        <v>6000.2815579837597</v>
      </c>
      <c r="E20" s="5">
        <f>-PMT(E$7/12,$C20*12,,$F$4,1)</f>
        <v>5608.955748409061</v>
      </c>
      <c r="F20" s="5">
        <f>-PMT(F$7/12,$C20*12,,$F$4,1)</f>
        <v>5236.1197432006111</v>
      </c>
      <c r="G20" s="5">
        <f>-PMT(G$7/12,$C20*12,,$F$4,1)</f>
        <v>4881.5563691636189</v>
      </c>
      <c r="H20" s="5">
        <f>-PMT(H$7/12,$C20*12,,$F$4,1)</f>
        <v>4544.992879319203</v>
      </c>
      <c r="I20" s="5">
        <f>-PMT(I$7/12,$C20*12,,$F$4,1)</f>
        <v>4226.1039244102094</v>
      </c>
      <c r="J20" s="5">
        <f>-PMT(J$7/12,$C20*12,,$F$4,1)</f>
        <v>3924.5150682230678</v>
      </c>
      <c r="K20" s="5">
        <f>-PMT(K$7/12,$C20*12,,$F$4,1)</f>
        <v>3639.8067698782056</v>
      </c>
      <c r="L20" s="5">
        <f>-PMT(L$7/12,$C20*12,,$F$4,1)</f>
        <v>3371.5187486794025</v>
      </c>
      <c r="M20" s="6">
        <f>-PMT(M$7/12,$C20*12,,$F$4,1)</f>
        <v>3119.1546423703544</v>
      </c>
      <c r="N20" s="5">
        <f>-PMT(N$7/12,$C20*12,,$F$4,1)</f>
        <v>2882.1868677376688</v>
      </c>
      <c r="O20" s="5">
        <f>-PMT(O$7/12,$C20*12,,$F$4,1)</f>
        <v>2660.0615933103886</v>
      </c>
      <c r="P20" s="5">
        <f>-PMT(P$7/12,$C20*12,,$F$4,1)</f>
        <v>2452.2037372149521</v>
      </c>
      <c r="Q20" s="5">
        <f>-PMT(Q$7/12,$C20*12,,$F$4,1)</f>
        <v>2258.0219087393834</v>
      </c>
      <c r="R20" s="5">
        <f>-PMT(R$7/12,$C20*12,,$F$4,1)</f>
        <v>2076.9132194655031</v>
      </c>
    </row>
    <row r="21" spans="2:18" x14ac:dyDescent="0.3">
      <c r="B21" s="10"/>
      <c r="C21" s="4">
        <v>14</v>
      </c>
      <c r="D21" s="5">
        <f>-PMT(D$7/12,$C21*12,,$F$4,1)</f>
        <v>5543.2896951059738</v>
      </c>
      <c r="E21" s="5">
        <f>-PMT(E$7/12,$C21*12,,$F$4,1)</f>
        <v>5154.2221132962868</v>
      </c>
      <c r="F21" s="5">
        <f>-PMT(F$7/12,$C21*12,,$F$4,1)</f>
        <v>4784.9914414931063</v>
      </c>
      <c r="G21" s="5">
        <f>-PMT(G$7/12,$C21*12,,$F$4,1)</f>
        <v>4435.3388127081989</v>
      </c>
      <c r="H21" s="5">
        <f>-PMT(H$7/12,$C21*12,,$F$4,1)</f>
        <v>4104.9365429430563</v>
      </c>
      <c r="I21" s="5">
        <f>-PMT(I$7/12,$C21*12,,$F$4,1)</f>
        <v>3793.392283916055</v>
      </c>
      <c r="J21" s="5">
        <f>-PMT(J$7/12,$C21*12,,$F$4,1)</f>
        <v>3500.2539366495344</v>
      </c>
      <c r="K21" s="5">
        <f>-PMT(K$7/12,$C21*12,,$F$4,1)</f>
        <v>3225.0152024645745</v>
      </c>
      <c r="L21" s="5">
        <f>-PMT(L$7/12,$C21*12,,$F$4,1)</f>
        <v>2967.1216367499742</v>
      </c>
      <c r="M21" s="6">
        <f>-PMT(M$7/12,$C21*12,,$F$4,1)</f>
        <v>2725.977064812656</v>
      </c>
      <c r="N21" s="5">
        <f>-PMT(N$7/12,$C21*12,,$F$4,1)</f>
        <v>2500.9502181066032</v>
      </c>
      <c r="O21" s="5">
        <f>-PMT(O$7/12,$C21*12,,$F$4,1)</f>
        <v>2291.3814528525004</v>
      </c>
      <c r="P21" s="5">
        <f>-PMT(P$7/12,$C21*12,,$F$4,1)</f>
        <v>2096.5894209694097</v>
      </c>
      <c r="Q21" s="5">
        <f>-PMT(Q$7/12,$C21*12,,$F$4,1)</f>
        <v>1915.8775746540227</v>
      </c>
      <c r="R21" s="5">
        <f>-PMT(R$7/12,$C21*12,,$F$4,1)</f>
        <v>1748.5404000729177</v>
      </c>
    </row>
    <row r="22" spans="2:18" x14ac:dyDescent="0.3">
      <c r="B22" s="10"/>
      <c r="C22" s="4">
        <v>15</v>
      </c>
      <c r="D22" s="5">
        <f>-PMT(D$7/12,$C22*12,,$F$4,1)</f>
        <v>5147.3223765355806</v>
      </c>
      <c r="E22" s="5">
        <f>-PMT(E$7/12,$C22*12,,$F$4,1)</f>
        <v>4760.4861952518359</v>
      </c>
      <c r="F22" s="5">
        <f>-PMT(F$7/12,$C22*12,,$F$4,1)</f>
        <v>4394.8293294562591</v>
      </c>
      <c r="G22" s="5">
        <f>-PMT(G$7/12,$C22*12,,$F$4,1)</f>
        <v>4050.0457701920609</v>
      </c>
      <c r="H22" s="5">
        <f>-PMT(H$7/12,$C22*12,,$F$4,1)</f>
        <v>3725.7456604967097</v>
      </c>
      <c r="I22" s="5">
        <f>-PMT(I$7/12,$C22*12,,$F$4,1)</f>
        <v>3421.4609756064797</v>
      </c>
      <c r="J22" s="5">
        <f>-PMT(J$7/12,$C22*12,,$F$4,1)</f>
        <v>3136.6522371409483</v>
      </c>
      <c r="K22" s="5">
        <f>-PMT(K$7/12,$C22*12,,$F$4,1)</f>
        <v>2870.7160695068019</v>
      </c>
      <c r="L22" s="5">
        <f>-PMT(L$7/12,$C22*12,,$F$4,1)</f>
        <v>2622.9933911839694</v>
      </c>
      <c r="M22" s="6">
        <f>-PMT(M$7/12,$C22*12,,$F$4,1)</f>
        <v>2392.7780268573501</v>
      </c>
      <c r="N22" s="5">
        <f>-PMT(N$7/12,$C22*12,,$F$4,1)</f>
        <v>2179.3255282188825</v>
      </c>
      <c r="O22" s="5">
        <f>-PMT(O$7/12,$C22*12,,$F$4,1)</f>
        <v>1981.8620009060746</v>
      </c>
      <c r="P22" s="5">
        <f>-PMT(P$7/12,$C22*12,,$F$4,1)</f>
        <v>1799.59275131701</v>
      </c>
      <c r="Q22" s="5">
        <f>-PMT(Q$7/12,$C22*12,,$F$4,1)</f>
        <v>1631.7105885491264</v>
      </c>
      <c r="R22" s="5">
        <f>-PMT(R$7/12,$C22*12,,$F$4,1)</f>
        <v>1477.4036419217066</v>
      </c>
    </row>
    <row r="23" spans="2:18" x14ac:dyDescent="0.3">
      <c r="B23" s="10"/>
      <c r="C23" s="4">
        <v>16</v>
      </c>
      <c r="D23" s="5">
        <f>-PMT(D$7/12,$C23*12,,$F$4,1)</f>
        <v>4800.9374751566602</v>
      </c>
      <c r="E23" s="5">
        <f>-PMT(E$7/12,$C23*12,,$F$4,1)</f>
        <v>4416.3105252208179</v>
      </c>
      <c r="F23" s="5">
        <f>-PMT(F$7/12,$C23*12,,$F$4,1)</f>
        <v>4054.2002652481738</v>
      </c>
      <c r="G23" s="5">
        <f>-PMT(G$7/12,$C23*12,,$F$4,1)</f>
        <v>3714.2477542647671</v>
      </c>
      <c r="H23" s="5">
        <f>-PMT(H$7/12,$C23*12,,$F$4,1)</f>
        <v>3395.993327378334</v>
      </c>
      <c r="I23" s="5">
        <f>-PMT(I$7/12,$C23*12,,$F$4,1)</f>
        <v>3098.8842177624138</v>
      </c>
      <c r="J23" s="5">
        <f>-PMT(J$7/12,$C23*12,,$F$4,1)</f>
        <v>2822.2835477785502</v>
      </c>
      <c r="K23" s="5">
        <f>-PMT(K$7/12,$C23*12,,$F$4,1)</f>
        <v>2565.4804001353846</v>
      </c>
      <c r="L23" s="5">
        <f>-PMT(L$7/12,$C23*12,,$F$4,1)</f>
        <v>2327.7006595991802</v>
      </c>
      <c r="M23" s="6">
        <f>-PMT(M$7/12,$C23*12,,$F$4,1)</f>
        <v>2108.1183101373958</v>
      </c>
      <c r="N23" s="5">
        <f>-PMT(N$7/12,$C23*12,,$F$4,1)</f>
        <v>1905.8668806239828</v>
      </c>
      <c r="O23" s="5">
        <f>-PMT(O$7/12,$C23*12,,$F$4,1)</f>
        <v>1720.050752675163</v>
      </c>
      <c r="P23" s="5">
        <f>-PMT(P$7/12,$C23*12,,$F$4,1)</f>
        <v>1549.7560745305027</v>
      </c>
      <c r="Q23" s="5">
        <f>-PMT(Q$7/12,$C23*12,,$F$4,1)</f>
        <v>1394.0610625022118</v>
      </c>
      <c r="R23" s="5">
        <f>-PMT(R$7/12,$C23*12,,$F$4,1)</f>
        <v>1252.0455136260932</v>
      </c>
    </row>
    <row r="24" spans="2:18" x14ac:dyDescent="0.3">
      <c r="B24" s="10"/>
      <c r="C24" s="4">
        <v>17</v>
      </c>
      <c r="D24" s="5">
        <f>-PMT(D$7/12,$C24*12,,$F$4,1)</f>
        <v>4495.3851274395292</v>
      </c>
      <c r="E24" s="5">
        <f>-PMT(E$7/12,$C24*12,,$F$4,1)</f>
        <v>4112.9487781304815</v>
      </c>
      <c r="F24" s="5">
        <f>-PMT(F$7/12,$C24*12,,$F$4,1)</f>
        <v>3754.3611357999021</v>
      </c>
      <c r="G24" s="5">
        <f>-PMT(G$7/12,$C24*12,,$F$4,1)</f>
        <v>3419.2042049355255</v>
      </c>
      <c r="H24" s="5">
        <f>-PMT(H$7/12,$C24*12,,$F$4,1)</f>
        <v>3106.9405014607273</v>
      </c>
      <c r="I24" s="5">
        <f>-PMT(I$7/12,$C24*12,,$F$4,1)</f>
        <v>2816.9231056434796</v>
      </c>
      <c r="J24" s="5">
        <f>-PMT(J$7/12,$C24*12,,$F$4,1)</f>
        <v>2548.4074859330581</v>
      </c>
      <c r="K24" s="5">
        <f>-PMT(K$7/12,$C24*12,,$F$4,1)</f>
        <v>2300.5646693635831</v>
      </c>
      <c r="L24" s="5">
        <f>-PMT(L$7/12,$C24*12,,$F$4,1)</f>
        <v>2072.4953093283107</v>
      </c>
      <c r="M24" s="6">
        <f>-PMT(M$7/12,$C24*12,,$F$4,1)</f>
        <v>1863.2442002981625</v>
      </c>
      <c r="N24" s="5">
        <f>-PMT(N$7/12,$C24*12,,$F$4,1)</f>
        <v>1671.8148094295937</v>
      </c>
      <c r="O24" s="5">
        <f>-PMT(O$7/12,$C24*12,,$F$4,1)</f>
        <v>1497.1834336252916</v>
      </c>
      <c r="P24" s="5">
        <f>-PMT(P$7/12,$C24*12,,$F$4,1)</f>
        <v>1338.3126432125734</v>
      </c>
      <c r="Q24" s="5">
        <f>-PMT(Q$7/12,$C24*12,,$F$4,1)</f>
        <v>1194.16373529218</v>
      </c>
      <c r="R24" s="5">
        <f>-PMT(R$7/12,$C24*12,,$F$4,1)</f>
        <v>1063.7079863019781</v>
      </c>
    </row>
    <row r="25" spans="2:18" x14ac:dyDescent="0.3">
      <c r="B25" s="10"/>
      <c r="C25" s="4">
        <v>18</v>
      </c>
      <c r="D25" s="5">
        <f>-PMT(D$7/12,$C25*12,,$F$4,1)</f>
        <v>4223.8598824462524</v>
      </c>
      <c r="E25" s="5">
        <f>-PMT(E$7/12,$C25*12,,$F$4,1)</f>
        <v>3843.5982330014563</v>
      </c>
      <c r="F25" s="5">
        <f>-PMT(F$7/12,$C25*12,,$F$4,1)</f>
        <v>3488.5116277745092</v>
      </c>
      <c r="G25" s="5">
        <f>-PMT(G$7/12,$C25*12,,$F$4,1)</f>
        <v>3158.1165716287987</v>
      </c>
      <c r="H25" s="5">
        <f>-PMT(H$7/12,$C25*12,,$F$4,1)</f>
        <v>2851.7893974874914</v>
      </c>
      <c r="I25" s="5">
        <f>-PMT(I$7/12,$C25*12,,$F$4,1)</f>
        <v>2568.7793207560371</v>
      </c>
      <c r="J25" s="5">
        <f>-PMT(J$7/12,$C25*12,,$F$4,1)</f>
        <v>2308.2237357673062</v>
      </c>
      <c r="K25" s="5">
        <f>-PMT(K$7/12,$C25*12,,$F$4,1)</f>
        <v>2069.1651461633751</v>
      </c>
      <c r="L25" s="5">
        <f>-PMT(L$7/12,$C25*12,,$F$4,1)</f>
        <v>1850.5690935454884</v>
      </c>
      <c r="M25" s="6">
        <f>-PMT(M$7/12,$C25*12,,$F$4,1)</f>
        <v>1651.3424576383088</v>
      </c>
      <c r="N25" s="5">
        <f>-PMT(N$7/12,$C25*12,,$F$4,1)</f>
        <v>1470.3515425025096</v>
      </c>
      <c r="O25" s="5">
        <f>-PMT(O$7/12,$C25*12,,$F$4,1)</f>
        <v>1306.4394307432876</v>
      </c>
      <c r="P25" s="5">
        <f>-PMT(P$7/12,$C25*12,,$F$4,1)</f>
        <v>1158.4421736924141</v>
      </c>
      <c r="Q25" s="5">
        <f>-PMT(Q$7/12,$C25*12,,$F$4,1)</f>
        <v>1025.2034822915507</v>
      </c>
      <c r="R25" s="5">
        <f>-PMT(R$7/12,$C25*12,,$F$4,1)</f>
        <v>905.58768336599928</v>
      </c>
    </row>
    <row r="26" spans="2:18" x14ac:dyDescent="0.3">
      <c r="B26" s="10"/>
      <c r="C26" s="4">
        <v>19</v>
      </c>
      <c r="D26" s="5">
        <f>-PMT(D$7/12,$C26*12,,$F$4,1)</f>
        <v>3980.9890143082143</v>
      </c>
      <c r="E26" s="5">
        <f>-PMT(E$7/12,$C26*12,,$F$4,1)</f>
        <v>3602.8882982932264</v>
      </c>
      <c r="F26" s="5">
        <f>-PMT(F$7/12,$C26*12,,$F$4,1)</f>
        <v>3251.2829656554864</v>
      </c>
      <c r="G26" s="5">
        <f>-PMT(G$7/12,$C26*12,,$F$4,1)</f>
        <v>2925.6172643751856</v>
      </c>
      <c r="H26" s="5">
        <f>-PMT(H$7/12,$C26*12,,$F$4,1)</f>
        <v>2625.1726526307712</v>
      </c>
      <c r="I26" s="5">
        <f>-PMT(I$7/12,$C26*12,,$F$4,1)</f>
        <v>2349.0845130751773</v>
      </c>
      <c r="J26" s="5">
        <f>-PMT(J$7/12,$C26*12,,$F$4,1)</f>
        <v>2096.36164970049</v>
      </c>
      <c r="K26" s="5">
        <f>-PMT(K$7/12,$C26*12,,$F$4,1)</f>
        <v>1865.9077147513224</v>
      </c>
      <c r="L26" s="5">
        <f>-PMT(L$7/12,$C26*12,,$F$4,1)</f>
        <v>1656.5436866451539</v>
      </c>
      <c r="M26" s="6">
        <f>-PMT(M$7/12,$C26*12,,$F$4,1)</f>
        <v>1467.0305480383711</v>
      </c>
      <c r="N26" s="5">
        <f>-PMT(N$7/12,$C26*12,,$F$4,1)</f>
        <v>1296.091388184502</v>
      </c>
      <c r="O26" s="5">
        <f>-PMT(O$7/12,$C26*12,,$F$4,1)</f>
        <v>1142.4322645552479</v>
      </c>
      <c r="P26" s="5">
        <f>-PMT(P$7/12,$C26*12,,$F$4,1)</f>
        <v>1004.7612927533315</v>
      </c>
      <c r="Q26" s="5">
        <f>-PMT(Q$7/12,$C26*12,,$F$4,1)</f>
        <v>881.80557840491986</v>
      </c>
      <c r="R26" s="5">
        <f>-PMT(R$7/12,$C26*12,,$F$4,1)</f>
        <v>772.32574855291887</v>
      </c>
    </row>
    <row r="27" spans="2:18" x14ac:dyDescent="0.3">
      <c r="B27" s="10"/>
      <c r="C27" s="4">
        <v>20</v>
      </c>
      <c r="D27" s="5">
        <f>-PMT(D$7/12,$C27*12,,$F$4,1)</f>
        <v>3762.4743409604989</v>
      </c>
      <c r="E27" s="5">
        <f>-PMT(E$7/12,$C27*12,,$F$4,1)</f>
        <v>3386.5224796517514</v>
      </c>
      <c r="F27" s="5">
        <f>-PMT(F$7/12,$C27*12,,$F$4,1)</f>
        <v>3038.3800284679505</v>
      </c>
      <c r="G27" s="5">
        <f>-PMT(G$7/12,$C27*12,,$F$4,1)</f>
        <v>2717.4119199277607</v>
      </c>
      <c r="H27" s="5">
        <f>-PMT(H$7/12,$C27*12,,$F$4,1)</f>
        <v>2422.7957432364224</v>
      </c>
      <c r="I27" s="5">
        <f>-PMT(I$7/12,$C27*12,,$F$4,1)</f>
        <v>2153.5428704295009</v>
      </c>
      <c r="J27" s="5">
        <f>-PMT(J$7/12,$C27*12,,$F$4,1)</f>
        <v>1908.5229721843368</v>
      </c>
      <c r="K27" s="5">
        <f>-PMT(K$7/12,$C27*12,,$F$4,1)</f>
        <v>1686.4907515906891</v>
      </c>
      <c r="L27" s="5">
        <f>-PMT(L$7/12,$C27*12,,$F$4,1)</f>
        <v>1486.1137057089143</v>
      </c>
      <c r="M27" s="6">
        <f>-PMT(M$7/12,$C27*12,,$F$4,1)</f>
        <v>1305.9997858579295</v>
      </c>
      <c r="N27" s="5">
        <f>-PMT(N$7/12,$C27*12,,$F$4,1)</f>
        <v>1144.7239541805791</v>
      </c>
      <c r="O27" s="5">
        <f>-PMT(O$7/12,$C27*12,,$F$4,1)</f>
        <v>1000.8528076198994</v>
      </c>
      <c r="P27" s="5">
        <f>-PMT(P$7/12,$C27*12,,$F$4,1)</f>
        <v>872.96664084059489</v>
      </c>
      <c r="Q27" s="5">
        <f>-PMT(Q$7/12,$C27*12,,$F$4,1)</f>
        <v>759.67852753118882</v>
      </c>
      <c r="R27" s="5">
        <f>-PMT(R$7/12,$C27*12,,$F$4,1)</f>
        <v>659.65019838654518</v>
      </c>
    </row>
    <row r="30" spans="2:18" x14ac:dyDescent="0.3">
      <c r="D30" s="13" t="s">
        <v>10</v>
      </c>
    </row>
    <row r="31" spans="2:18" x14ac:dyDescent="0.3">
      <c r="D31" s="13"/>
    </row>
    <row r="32" spans="2:18" x14ac:dyDescent="0.3">
      <c r="D32" s="13" t="s">
        <v>5</v>
      </c>
    </row>
    <row r="33" spans="4:4" x14ac:dyDescent="0.3">
      <c r="D33" s="13" t="s">
        <v>4</v>
      </c>
    </row>
    <row r="34" spans="4:4" x14ac:dyDescent="0.3">
      <c r="D34" s="13"/>
    </row>
    <row r="35" spans="4:4" x14ac:dyDescent="0.3">
      <c r="D35" s="13" t="str">
        <f>"Например, в таблице видно, чтобы накопить "&amp;TEXT(F4,"0,0")&amp;" (напр., руб.), то необходимо ежемесячно откладывать по "&amp;TEXT(M17,"0,0")&amp;" руб.,"</f>
        <v>Например, в таблице видно, чтобы накопить 1,000,000 (напр., руб.), то необходимо ежемесячно откладывать по 4,841 руб.,</v>
      </c>
    </row>
    <row r="36" spans="4:4" x14ac:dyDescent="0.3">
      <c r="D36" s="13" t="str">
        <f>"под "&amp;TEXT(M7,"0%")&amp;" годовых, в течении "&amp;TEXT(C17,"0")&amp;" лет, или же по "&amp;TEXT(M12,"0,0")&amp;" руб. в течение "&amp;TEXT(C12,"0")&amp;" лет."</f>
        <v>под 10% годовых, в течении 10 лет, или же по 12,807 руб. в течение 5 лет.</v>
      </c>
    </row>
    <row r="37" spans="4:4" x14ac:dyDescent="0.3">
      <c r="D37" s="13"/>
    </row>
    <row r="38" spans="4:4" x14ac:dyDescent="0.3">
      <c r="D38" s="13" t="s">
        <v>7</v>
      </c>
    </row>
    <row r="39" spans="4:4" x14ac:dyDescent="0.3">
      <c r="D39" s="13" t="s">
        <v>9</v>
      </c>
    </row>
    <row r="40" spans="4:4" x14ac:dyDescent="0.3">
      <c r="D40" s="13" t="s">
        <v>8</v>
      </c>
    </row>
    <row r="59" spans="4:4" x14ac:dyDescent="0.3">
      <c r="D59" s="3"/>
    </row>
    <row r="60" spans="4:4" x14ac:dyDescent="0.3">
      <c r="D60" s="3"/>
    </row>
  </sheetData>
  <sheetProtection password="E57B" sheet="1" objects="1" scenarios="1"/>
  <mergeCells count="2">
    <mergeCell ref="B8:B27"/>
    <mergeCell ref="D6:R6"/>
  </mergeCells>
  <hyperlinks>
    <hyperlink ref="D1" r:id="rId1"/>
  </hyperlinks>
  <pageMargins left="0.25" right="0.25" top="0.75" bottom="0.75" header="0.3" footer="0.3"/>
  <pageSetup paperSize="9" scale="8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tnm</dc:creator>
  <cp:lastModifiedBy>tnm</cp:lastModifiedBy>
  <cp:lastPrinted>2017-06-20T04:54:12Z</cp:lastPrinted>
  <dcterms:created xsi:type="dcterms:W3CDTF">2017-02-27T05:55:15Z</dcterms:created>
  <dcterms:modified xsi:type="dcterms:W3CDTF">2017-06-20T04:56:32Z</dcterms:modified>
</cp:coreProperties>
</file>