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2" windowWidth="19140" windowHeight="7824"/>
  </bookViews>
  <sheets>
    <sheet name="Матрица" sheetId="1" r:id="rId1"/>
  </sheets>
  <calcPr calcId="145621"/>
</workbook>
</file>

<file path=xl/calcChain.xml><?xml version="1.0" encoding="utf-8"?>
<calcChain xmlns="http://schemas.openxmlformats.org/spreadsheetml/2006/main">
  <c r="D45" i="1" l="1"/>
  <c r="R37" i="1" l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R27" i="1" l="1"/>
  <c r="Q27" i="1"/>
  <c r="P27" i="1"/>
  <c r="O27" i="1"/>
  <c r="N27" i="1"/>
  <c r="R26" i="1"/>
  <c r="Q26" i="1"/>
  <c r="P26" i="1"/>
  <c r="O26" i="1"/>
  <c r="N26" i="1"/>
  <c r="R25" i="1"/>
  <c r="Q25" i="1"/>
  <c r="P25" i="1"/>
  <c r="O25" i="1"/>
  <c r="N25" i="1"/>
  <c r="R24" i="1"/>
  <c r="Q24" i="1"/>
  <c r="P24" i="1"/>
  <c r="O24" i="1"/>
  <c r="N24" i="1"/>
  <c r="R23" i="1"/>
  <c r="Q23" i="1"/>
  <c r="P23" i="1"/>
  <c r="O23" i="1"/>
  <c r="N23" i="1"/>
  <c r="R22" i="1"/>
  <c r="Q22" i="1"/>
  <c r="P22" i="1"/>
  <c r="O22" i="1"/>
  <c r="N22" i="1"/>
  <c r="R21" i="1"/>
  <c r="Q21" i="1"/>
  <c r="P21" i="1"/>
  <c r="O21" i="1"/>
  <c r="N21" i="1"/>
  <c r="R20" i="1"/>
  <c r="Q20" i="1"/>
  <c r="P20" i="1"/>
  <c r="O20" i="1"/>
  <c r="N20" i="1"/>
  <c r="R19" i="1"/>
  <c r="Q19" i="1"/>
  <c r="P19" i="1"/>
  <c r="O19" i="1"/>
  <c r="N19" i="1"/>
  <c r="R18" i="1"/>
  <c r="Q18" i="1"/>
  <c r="P18" i="1"/>
  <c r="O18" i="1"/>
  <c r="N18" i="1"/>
  <c r="R17" i="1"/>
  <c r="Q17" i="1"/>
  <c r="P17" i="1"/>
  <c r="O17" i="1"/>
  <c r="N17" i="1"/>
  <c r="R16" i="1"/>
  <c r="Q16" i="1"/>
  <c r="P16" i="1"/>
  <c r="O16" i="1"/>
  <c r="N16" i="1"/>
  <c r="R15" i="1"/>
  <c r="Q15" i="1"/>
  <c r="P15" i="1"/>
  <c r="O15" i="1"/>
  <c r="N15" i="1"/>
  <c r="R14" i="1"/>
  <c r="Q14" i="1"/>
  <c r="P14" i="1"/>
  <c r="O14" i="1"/>
  <c r="N14" i="1"/>
  <c r="R13" i="1"/>
  <c r="Q13" i="1"/>
  <c r="P13" i="1"/>
  <c r="O13" i="1"/>
  <c r="N13" i="1"/>
  <c r="R12" i="1"/>
  <c r="Q12" i="1"/>
  <c r="P12" i="1"/>
  <c r="O12" i="1"/>
  <c r="N12" i="1"/>
  <c r="R11" i="1"/>
  <c r="Q11" i="1"/>
  <c r="P11" i="1"/>
  <c r="O11" i="1"/>
  <c r="N11" i="1"/>
  <c r="R10" i="1"/>
  <c r="Q10" i="1"/>
  <c r="P10" i="1"/>
  <c r="O10" i="1"/>
  <c r="N10" i="1"/>
  <c r="R9" i="1"/>
  <c r="Q9" i="1"/>
  <c r="P9" i="1"/>
  <c r="O9" i="1"/>
  <c r="N9" i="1"/>
  <c r="R8" i="1"/>
  <c r="Q8" i="1"/>
  <c r="P8" i="1"/>
  <c r="O8" i="1"/>
  <c r="N8" i="1"/>
  <c r="D8" i="1"/>
  <c r="E8" i="1"/>
  <c r="F8" i="1"/>
  <c r="G8" i="1"/>
  <c r="H8" i="1"/>
  <c r="I8" i="1"/>
  <c r="D9" i="1"/>
  <c r="E9" i="1"/>
  <c r="F9" i="1"/>
  <c r="G9" i="1"/>
  <c r="H9" i="1"/>
  <c r="I9" i="1"/>
  <c r="D10" i="1"/>
  <c r="E10" i="1"/>
  <c r="F10" i="1"/>
  <c r="G10" i="1"/>
  <c r="H10" i="1"/>
  <c r="I10" i="1"/>
  <c r="D11" i="1"/>
  <c r="E11" i="1"/>
  <c r="F11" i="1"/>
  <c r="G11" i="1"/>
  <c r="H11" i="1"/>
  <c r="I11" i="1"/>
  <c r="D12" i="1"/>
  <c r="E12" i="1"/>
  <c r="F12" i="1"/>
  <c r="G12" i="1"/>
  <c r="H12" i="1"/>
  <c r="I12" i="1"/>
  <c r="D13" i="1"/>
  <c r="E13" i="1"/>
  <c r="F13" i="1"/>
  <c r="G13" i="1"/>
  <c r="H13" i="1"/>
  <c r="I13" i="1"/>
  <c r="D14" i="1"/>
  <c r="E14" i="1"/>
  <c r="F14" i="1"/>
  <c r="G14" i="1"/>
  <c r="H14" i="1"/>
  <c r="I14" i="1"/>
  <c r="D15" i="1"/>
  <c r="E15" i="1"/>
  <c r="F15" i="1"/>
  <c r="G15" i="1"/>
  <c r="H15" i="1"/>
  <c r="I15" i="1"/>
  <c r="D16" i="1"/>
  <c r="E16" i="1"/>
  <c r="F16" i="1"/>
  <c r="G16" i="1"/>
  <c r="H16" i="1"/>
  <c r="I16" i="1"/>
  <c r="D17" i="1"/>
  <c r="E17" i="1"/>
  <c r="F17" i="1"/>
  <c r="G17" i="1"/>
  <c r="H17" i="1"/>
  <c r="I17" i="1"/>
  <c r="D18" i="1"/>
  <c r="E18" i="1"/>
  <c r="F18" i="1"/>
  <c r="G18" i="1"/>
  <c r="H18" i="1"/>
  <c r="I18" i="1"/>
  <c r="D19" i="1"/>
  <c r="E19" i="1"/>
  <c r="F19" i="1"/>
  <c r="G19" i="1"/>
  <c r="H19" i="1"/>
  <c r="I19" i="1"/>
  <c r="D20" i="1"/>
  <c r="E20" i="1"/>
  <c r="F20" i="1"/>
  <c r="G20" i="1"/>
  <c r="H20" i="1"/>
  <c r="I20" i="1"/>
  <c r="D21" i="1"/>
  <c r="E21" i="1"/>
  <c r="F21" i="1"/>
  <c r="G21" i="1"/>
  <c r="H21" i="1"/>
  <c r="I21" i="1"/>
  <c r="D22" i="1"/>
  <c r="E22" i="1"/>
  <c r="F22" i="1"/>
  <c r="G22" i="1"/>
  <c r="H22" i="1"/>
  <c r="I22" i="1"/>
  <c r="D23" i="1"/>
  <c r="E23" i="1"/>
  <c r="F23" i="1"/>
  <c r="G23" i="1"/>
  <c r="H23" i="1"/>
  <c r="I23" i="1"/>
  <c r="D24" i="1"/>
  <c r="E24" i="1"/>
  <c r="F24" i="1"/>
  <c r="G24" i="1"/>
  <c r="H24" i="1"/>
  <c r="I24" i="1"/>
  <c r="D25" i="1"/>
  <c r="E25" i="1"/>
  <c r="F25" i="1"/>
  <c r="G25" i="1"/>
  <c r="H25" i="1"/>
  <c r="I25" i="1"/>
  <c r="D26" i="1"/>
  <c r="E26" i="1"/>
  <c r="F26" i="1"/>
  <c r="G26" i="1"/>
  <c r="H26" i="1"/>
  <c r="I26" i="1"/>
  <c r="D27" i="1"/>
  <c r="E27" i="1"/>
  <c r="F27" i="1"/>
  <c r="G27" i="1"/>
  <c r="H27" i="1"/>
  <c r="I27" i="1"/>
  <c r="M27" i="1" l="1"/>
  <c r="L27" i="1"/>
  <c r="K27" i="1"/>
  <c r="J27" i="1"/>
  <c r="M26" i="1"/>
  <c r="L26" i="1"/>
  <c r="K26" i="1"/>
  <c r="J26" i="1"/>
  <c r="M25" i="1"/>
  <c r="L25" i="1"/>
  <c r="K25" i="1"/>
  <c r="J25" i="1"/>
  <c r="M24" i="1"/>
  <c r="L24" i="1"/>
  <c r="K24" i="1"/>
  <c r="J24" i="1"/>
  <c r="M23" i="1"/>
  <c r="L23" i="1"/>
  <c r="K23" i="1"/>
  <c r="J23" i="1"/>
  <c r="M22" i="1"/>
  <c r="L22" i="1"/>
  <c r="K22" i="1"/>
  <c r="J22" i="1"/>
  <c r="M21" i="1"/>
  <c r="L21" i="1"/>
  <c r="K21" i="1"/>
  <c r="J21" i="1"/>
  <c r="M20" i="1"/>
  <c r="L20" i="1"/>
  <c r="K20" i="1"/>
  <c r="J20" i="1"/>
  <c r="M19" i="1"/>
  <c r="L19" i="1"/>
  <c r="K19" i="1"/>
  <c r="J19" i="1"/>
  <c r="M18" i="1"/>
  <c r="L18" i="1"/>
  <c r="K18" i="1"/>
  <c r="J18" i="1"/>
  <c r="M17" i="1"/>
  <c r="L17" i="1"/>
  <c r="K17" i="1"/>
  <c r="J17" i="1"/>
  <c r="M16" i="1"/>
  <c r="L16" i="1"/>
  <c r="K16" i="1"/>
  <c r="J16" i="1"/>
  <c r="M15" i="1"/>
  <c r="L15" i="1"/>
  <c r="K15" i="1"/>
  <c r="J15" i="1"/>
  <c r="M14" i="1"/>
  <c r="L14" i="1"/>
  <c r="K14" i="1"/>
  <c r="J14" i="1"/>
  <c r="M13" i="1"/>
  <c r="L13" i="1"/>
  <c r="K13" i="1"/>
  <c r="J13" i="1"/>
  <c r="M12" i="1"/>
  <c r="D46" i="1" s="1"/>
  <c r="L12" i="1"/>
  <c r="K12" i="1"/>
  <c r="J12" i="1"/>
  <c r="M11" i="1"/>
  <c r="L11" i="1"/>
  <c r="K11" i="1"/>
  <c r="J11" i="1"/>
  <c r="M10" i="1"/>
  <c r="L10" i="1"/>
  <c r="K10" i="1"/>
  <c r="J10" i="1"/>
  <c r="M9" i="1"/>
  <c r="L9" i="1"/>
  <c r="K9" i="1"/>
  <c r="J9" i="1"/>
  <c r="M8" i="1"/>
  <c r="L8" i="1"/>
  <c r="K8" i="1"/>
  <c r="J8" i="1"/>
</calcChain>
</file>

<file path=xl/sharedStrings.xml><?xml version="1.0" encoding="utf-8"?>
<sst xmlns="http://schemas.openxmlformats.org/spreadsheetml/2006/main" count="8" uniqueCount="8">
  <si>
    <t>Количество лет</t>
  </si>
  <si>
    <t>Процентная ставка</t>
  </si>
  <si>
    <t>MoneyPapa</t>
  </si>
  <si>
    <t>Матрица Роста Капитала</t>
  </si>
  <si>
    <t>Цель - капитал</t>
  </si>
  <si>
    <t>Введите в ячейку F4 ("Цель - капитал") вашу цель - капитал, который необходимо сформировать.</t>
  </si>
  <si>
    <t xml:space="preserve">Таблица покажет, сколько нужно инвестировать денег ежемесячно, чтобы сформировать необходимый капитал за </t>
  </si>
  <si>
    <t>определенное количество лет (по вертикали) при определенной доходности (по горизонтали).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</si>
</sst>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Candara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0"/>
      <name val="Candara"/>
      <family val="2"/>
      <charset val="204"/>
    </font>
    <font>
      <b/>
      <u val="singleAccounting"/>
      <sz val="10"/>
      <color theme="1"/>
      <name val="Calibri"/>
      <family val="2"/>
      <charset val="204"/>
      <scheme val="minor"/>
    </font>
    <font>
      <b/>
      <sz val="10"/>
      <color rgb="FF1632AA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3" fillId="0" borderId="0" xfId="0" applyFont="1" applyFill="1" applyBorder="1" applyAlignment="1" applyProtection="1">
      <protection hidden="1"/>
    </xf>
    <xf numFmtId="0" fontId="6" fillId="0" borderId="0" xfId="3" applyFont="1" applyFill="1" applyProtection="1">
      <protection hidden="1"/>
    </xf>
    <xf numFmtId="0" fontId="4" fillId="0" borderId="0" xfId="0" applyFont="1" applyProtection="1">
      <protection hidden="1"/>
    </xf>
    <xf numFmtId="0" fontId="5" fillId="0" borderId="0" xfId="0" applyFont="1" applyProtection="1">
      <protection hidden="1"/>
    </xf>
    <xf numFmtId="164" fontId="4" fillId="0" borderId="0" xfId="1" applyNumberFormat="1" applyFont="1" applyAlignment="1" applyProtection="1">
      <alignment shrinkToFit="1"/>
      <protection hidden="1"/>
    </xf>
    <xf numFmtId="164" fontId="4" fillId="0" borderId="0" xfId="1" applyNumberFormat="1" applyFont="1" applyFill="1" applyAlignment="1" applyProtection="1">
      <alignment shrinkToFit="1"/>
      <protection hidden="1"/>
    </xf>
    <xf numFmtId="165" fontId="5" fillId="0" borderId="0" xfId="2" applyNumberFormat="1" applyFont="1" applyAlignment="1" applyProtection="1">
      <alignment shrinkToFit="1"/>
      <protection hidden="1"/>
    </xf>
    <xf numFmtId="165" fontId="5" fillId="0" borderId="0" xfId="2" applyNumberFormat="1" applyFont="1" applyFill="1" applyAlignment="1" applyProtection="1">
      <alignment shrinkToFit="1"/>
      <protection hidden="1"/>
    </xf>
    <xf numFmtId="0" fontId="5" fillId="0" borderId="0" xfId="0" applyFont="1" applyFill="1" applyProtection="1">
      <protection hidden="1"/>
    </xf>
    <xf numFmtId="0" fontId="4" fillId="0" borderId="0" xfId="0" applyFont="1" applyFill="1" applyProtection="1">
      <protection hidden="1"/>
    </xf>
    <xf numFmtId="0" fontId="4" fillId="0" borderId="0" xfId="1" applyNumberFormat="1" applyFont="1" applyAlignment="1" applyProtection="1">
      <protection hidden="1"/>
    </xf>
    <xf numFmtId="164" fontId="8" fillId="0" borderId="1" xfId="1" applyNumberFormat="1" applyFont="1" applyBorder="1" applyAlignment="1" applyProtection="1">
      <alignment vertical="center" shrinkToFit="1"/>
      <protection locked="0" hidden="1"/>
    </xf>
    <xf numFmtId="0" fontId="5" fillId="0" borderId="0" xfId="0" applyFont="1" applyAlignment="1" applyProtection="1">
      <alignment horizontal="center" vertical="center" textRotation="90"/>
      <protection hidden="1"/>
    </xf>
    <xf numFmtId="0" fontId="5" fillId="0" borderId="0" xfId="0" applyFont="1" applyAlignment="1" applyProtection="1">
      <alignment horizontal="center" vertical="center" textRotation="90"/>
      <protection hidden="1"/>
    </xf>
    <xf numFmtId="164" fontId="7" fillId="0" borderId="0" xfId="1" applyNumberFormat="1" applyFont="1" applyAlignment="1" applyProtection="1">
      <alignment horizontal="center" shrinkToFit="1"/>
      <protection hidden="1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1632A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moneypapa.ru/go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327660</xdr:colOff>
      <xdr:row>0</xdr:row>
      <xdr:rowOff>91440</xdr:rowOff>
    </xdr:from>
    <xdr:to>
      <xdr:col>17</xdr:col>
      <xdr:colOff>609600</xdr:colOff>
      <xdr:row>5</xdr:row>
      <xdr:rowOff>106680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0700" y="91440"/>
          <a:ext cx="906780" cy="9067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moneypapa.ru/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70"/>
  <sheetViews>
    <sheetView showGridLines="0" tabSelected="1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G12" sqref="G12"/>
    </sheetView>
  </sheetViews>
  <sheetFormatPr defaultRowHeight="13.8" x14ac:dyDescent="0.3"/>
  <cols>
    <col min="1" max="1" width="4.21875" style="3" customWidth="1"/>
    <col min="2" max="2" width="3" style="3" customWidth="1"/>
    <col min="3" max="3" width="4.5546875" style="4" customWidth="1"/>
    <col min="4" max="12" width="9.109375" style="5" customWidth="1"/>
    <col min="13" max="13" width="9.109375" style="6" customWidth="1"/>
    <col min="14" max="18" width="9.109375" style="3" customWidth="1"/>
    <col min="19" max="16384" width="8.88671875" style="3"/>
  </cols>
  <sheetData>
    <row r="1" spans="2:18" x14ac:dyDescent="0.3">
      <c r="D1" s="2" t="s">
        <v>2</v>
      </c>
    </row>
    <row r="2" spans="2:18" x14ac:dyDescent="0.3">
      <c r="D2" s="1" t="s">
        <v>3</v>
      </c>
    </row>
    <row r="3" spans="2:18" ht="14.4" thickBot="1" x14ac:dyDescent="0.35">
      <c r="D3" s="1"/>
    </row>
    <row r="4" spans="2:18" ht="14.4" thickBot="1" x14ac:dyDescent="0.35">
      <c r="D4" s="1" t="s">
        <v>4</v>
      </c>
      <c r="F4" s="12">
        <v>150000</v>
      </c>
    </row>
    <row r="6" spans="2:18" ht="15.6" x14ac:dyDescent="0.45">
      <c r="D6" s="15" t="s">
        <v>1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2:18" s="4" customFormat="1" x14ac:dyDescent="0.3">
      <c r="D7" s="7">
        <v>0.01</v>
      </c>
      <c r="E7" s="7">
        <v>0.02</v>
      </c>
      <c r="F7" s="7">
        <v>0.03</v>
      </c>
      <c r="G7" s="7">
        <v>0.04</v>
      </c>
      <c r="H7" s="7">
        <v>0.05</v>
      </c>
      <c r="I7" s="7">
        <v>0.06</v>
      </c>
      <c r="J7" s="7">
        <v>7.0000000000000007E-2</v>
      </c>
      <c r="K7" s="7">
        <v>0.08</v>
      </c>
      <c r="L7" s="7">
        <v>0.09</v>
      </c>
      <c r="M7" s="8">
        <v>0.1</v>
      </c>
      <c r="N7" s="7">
        <v>0.11</v>
      </c>
      <c r="O7" s="7">
        <v>0.12</v>
      </c>
      <c r="P7" s="7">
        <v>0.13</v>
      </c>
      <c r="Q7" s="7">
        <v>0.14000000000000001</v>
      </c>
      <c r="R7" s="7">
        <v>0.15</v>
      </c>
    </row>
    <row r="8" spans="2:18" x14ac:dyDescent="0.3">
      <c r="B8" s="14" t="s">
        <v>0</v>
      </c>
      <c r="C8" s="4">
        <v>1</v>
      </c>
      <c r="D8" s="5">
        <f>-PMT(D$7/12,$C8*12,,$F$4,1)</f>
        <v>12432.451357238515</v>
      </c>
      <c r="E8" s="5">
        <f>-PMT(E$7/12,$C8*12,,$F$4,1)</f>
        <v>12365.22139029865</v>
      </c>
      <c r="F8" s="5">
        <f>-PMT(F$7/12,$C8*12,,$F$4,1)</f>
        <v>12298.309041170414</v>
      </c>
      <c r="G8" s="5">
        <f>-PMT(G$7/12,$C8*12,,$F$4,1)</f>
        <v>12231.713251827596</v>
      </c>
      <c r="H8" s="5">
        <f>-PMT(H$7/12,$C8*12,,$F$4,1)</f>
        <v>12165.43296425235</v>
      </c>
      <c r="I8" s="5">
        <f>-PMT(I$7/12,$C8*12,,$F$4,1)</f>
        <v>12099.467120459796</v>
      </c>
      <c r="J8" s="5">
        <f>-PMT(J$7/12,$C8*12,,$F$4,1)</f>
        <v>12033.81466252266</v>
      </c>
      <c r="K8" s="5">
        <f>-PMT(K$7/12,$C8*12,,$F$4,1)</f>
        <v>11968.474532595852</v>
      </c>
      <c r="L8" s="5">
        <f>-PMT(L$7/12,$C8*12,,$F$4,1)</f>
        <v>11903.445672941154</v>
      </c>
      <c r="M8" s="6">
        <f>-PMT(M$7/12,$C8*12,,$F$4,1)</f>
        <v>11838.727025951841</v>
      </c>
      <c r="N8" s="5">
        <f>-PMT(N$7/12,$C8*12,,$F$4,1)</f>
        <v>11774.317534177315</v>
      </c>
      <c r="O8" s="5">
        <f>-PMT(O$7/12,$C8*12,,$F$4,1)</f>
        <v>11710.216140347775</v>
      </c>
      <c r="P8" s="5">
        <f>-PMT(P$7/12,$C8*12,,$F$4,1)</f>
        <v>11646.421787398858</v>
      </c>
      <c r="Q8" s="5">
        <f>-PMT(Q$7/12,$C8*12,,$F$4,1)</f>
        <v>11582.933418496239</v>
      </c>
      <c r="R8" s="5">
        <f>-PMT(R$7/12,$C8*12,,$F$4,1)</f>
        <v>11519.749977060288</v>
      </c>
    </row>
    <row r="9" spans="2:18" x14ac:dyDescent="0.3">
      <c r="B9" s="14"/>
      <c r="C9" s="4">
        <v>2</v>
      </c>
      <c r="D9" s="5">
        <f>-PMT(D$7/12,$C9*12,,$F$4,1)</f>
        <v>6185.1577521894842</v>
      </c>
      <c r="E9" s="5">
        <f>-PMT(E$7/12,$C9*12,,$F$4,1)</f>
        <v>6120.8381084246603</v>
      </c>
      <c r="F9" s="5">
        <f>-PMT(F$7/12,$C9*12,,$F$4,1)</f>
        <v>6057.039198936076</v>
      </c>
      <c r="G9" s="5">
        <f>-PMT(G$7/12,$C9*12,,$F$4,1)</f>
        <v>5993.7591285210374</v>
      </c>
      <c r="H9" s="5">
        <f>-PMT(H$7/12,$C9*12,,$F$4,1)</f>
        <v>5930.9959768732951</v>
      </c>
      <c r="I9" s="5">
        <f>-PMT(I$7/12,$C9*12,,$F$4,1)</f>
        <v>5868.7477989189383</v>
      </c>
      <c r="J9" s="5">
        <f>-PMT(J$7/12,$C9*12,,$F$4,1)</f>
        <v>5807.0126251583879</v>
      </c>
      <c r="K9" s="5">
        <f>-PMT(K$7/12,$C9*12,,$F$4,1)</f>
        <v>5745.788462014194</v>
      </c>
      <c r="L9" s="5">
        <f>-PMT(L$7/12,$C9*12,,$F$4,1)</f>
        <v>5685.0732921845793</v>
      </c>
      <c r="M9" s="6">
        <f>-PMT(M$7/12,$C9*12,,$F$4,1)</f>
        <v>5624.8650750024553</v>
      </c>
      <c r="N9" s="5">
        <f>-PMT(N$7/12,$C9*12,,$F$4,1)</f>
        <v>5565.1617467997621</v>
      </c>
      <c r="O9" s="5">
        <f>-PMT(O$7/12,$C9*12,,$F$4,1)</f>
        <v>5505.9612212769362</v>
      </c>
      <c r="P9" s="5">
        <f>-PMT(P$7/12,$C9*12,,$F$4,1)</f>
        <v>5447.2613898773143</v>
      </c>
      <c r="Q9" s="5">
        <f>-PMT(Q$7/12,$C9*12,,$F$4,1)</f>
        <v>5389.0601221662791</v>
      </c>
      <c r="R9" s="5">
        <f>-PMT(R$7/12,$C9*12,,$F$4,1)</f>
        <v>5331.3552662149659</v>
      </c>
    </row>
    <row r="10" spans="2:18" x14ac:dyDescent="0.3">
      <c r="B10" s="14"/>
      <c r="C10" s="4">
        <v>3</v>
      </c>
      <c r="D10" s="5">
        <f>-PMT(D$7/12,$C10*12,,$F$4,1)</f>
        <v>4102.7959053462755</v>
      </c>
      <c r="E10" s="5">
        <f>-PMT(E$7/12,$C10*12,,$F$4,1)</f>
        <v>4039.6540531132682</v>
      </c>
      <c r="F10" s="5">
        <f>-PMT(F$7/12,$C10*12,,$F$4,1)</f>
        <v>3977.2383487260345</v>
      </c>
      <c r="G10" s="5">
        <f>-PMT(G$7/12,$C10*12,,$F$4,1)</f>
        <v>3915.5459312557005</v>
      </c>
      <c r="H10" s="5">
        <f>-PMT(H$7/12,$C10*12,,$F$4,1)</f>
        <v>3854.5738413608178</v>
      </c>
      <c r="I10" s="5">
        <f>-PMT(I$7/12,$C10*12,,$F$4,1)</f>
        <v>3794.3190226201655</v>
      </c>
      <c r="J10" s="5">
        <f>-PMT(J$7/12,$C10*12,,$F$4,1)</f>
        <v>3734.7783229220795</v>
      </c>
      <c r="K10" s="5">
        <f>-PMT(K$7/12,$C10*12,,$F$4,1)</f>
        <v>3675.9484959085703</v>
      </c>
      <c r="L10" s="5">
        <f>-PMT(L$7/12,$C10*12,,$F$4,1)</f>
        <v>3617.8262024725586</v>
      </c>
      <c r="M10" s="6">
        <f>-PMT(M$7/12,$C10*12,,$F$4,1)</f>
        <v>3560.4080123064023</v>
      </c>
      <c r="N10" s="5">
        <f>-PMT(N$7/12,$C10*12,,$F$4,1)</f>
        <v>3503.6904054998904</v>
      </c>
      <c r="O10" s="5">
        <f>-PMT(O$7/12,$C10*12,,$F$4,1)</f>
        <v>3447.6697741858202</v>
      </c>
      <c r="P10" s="5">
        <f>-PMT(P$7/12,$C10*12,,$F$4,1)</f>
        <v>3392.3424242312608</v>
      </c>
      <c r="Q10" s="5">
        <f>-PMT(Q$7/12,$C10*12,,$F$4,1)</f>
        <v>3337.7045769724969</v>
      </c>
      <c r="R10" s="5">
        <f>-PMT(R$7/12,$C10*12,,$F$4,1)</f>
        <v>3283.7523709917236</v>
      </c>
    </row>
    <row r="11" spans="2:18" x14ac:dyDescent="0.3">
      <c r="B11" s="14"/>
      <c r="C11" s="4">
        <v>4</v>
      </c>
      <c r="D11" s="5">
        <f>-PMT(D$7/12,$C11*12,,$F$4,1)</f>
        <v>3061.6669954559911</v>
      </c>
      <c r="E11" s="5">
        <f>-PMT(E$7/12,$C11*12,,$F$4,1)</f>
        <v>2999.2697629627842</v>
      </c>
      <c r="F11" s="5">
        <f>-PMT(F$7/12,$C11*12,,$F$4,1)</f>
        <v>2937.8045370540913</v>
      </c>
      <c r="G11" s="5">
        <f>-PMT(G$7/12,$C11*12,,$F$4,1)</f>
        <v>2877.2673052360428</v>
      </c>
      <c r="H11" s="5">
        <f>-PMT(H$7/12,$C11*12,,$F$4,1)</f>
        <v>2817.6538113828824</v>
      </c>
      <c r="I11" s="5">
        <f>-PMT(I$7/12,$C11*12,,$F$4,1)</f>
        <v>2758.9595593933755</v>
      </c>
      <c r="J11" s="5">
        <f>-PMT(J$7/12,$C11*12,,$F$4,1)</f>
        <v>2701.1798171000196</v>
      </c>
      <c r="K11" s="5">
        <f>-PMT(K$7/12,$C11*12,,$F$4,1)</f>
        <v>2644.3096204225553</v>
      </c>
      <c r="L11" s="5">
        <f>-PMT(L$7/12,$C11*12,,$F$4,1)</f>
        <v>2588.3437777569543</v>
      </c>
      <c r="M11" s="6">
        <f>-PMT(M$7/12,$C11*12,,$F$4,1)</f>
        <v>2533.2768745904909</v>
      </c>
      <c r="N11" s="5">
        <f>-PMT(N$7/12,$C11*12,,$F$4,1)</f>
        <v>2479.1032783332012</v>
      </c>
      <c r="O11" s="5">
        <f>-PMT(O$7/12,$C11*12,,$F$4,1)</f>
        <v>2425.8171433556086</v>
      </c>
      <c r="P11" s="5">
        <f>-PMT(P$7/12,$C11*12,,$F$4,1)</f>
        <v>2373.4124162223256</v>
      </c>
      <c r="Q11" s="5">
        <f>-PMT(Q$7/12,$C11*12,,$F$4,1)</f>
        <v>2321.8828411107452</v>
      </c>
      <c r="R11" s="5">
        <f>-PMT(R$7/12,$C11*12,,$F$4,1)</f>
        <v>2271.2219654038886</v>
      </c>
    </row>
    <row r="12" spans="2:18" x14ac:dyDescent="0.3">
      <c r="B12" s="14"/>
      <c r="C12" s="4">
        <v>5</v>
      </c>
      <c r="D12" s="5">
        <f>-PMT(D$7/12,$C12*12,,$F$4,1)</f>
        <v>2437.0312574367263</v>
      </c>
      <c r="E12" s="5">
        <f>-PMT(E$7/12,$C12*12,,$F$4,1)</f>
        <v>2375.2053324326025</v>
      </c>
      <c r="F12" s="5">
        <f>-PMT(F$7/12,$C12*12,,$F$4,1)</f>
        <v>2314.5173063436114</v>
      </c>
      <c r="G12" s="5">
        <f>-PMT(G$7/12,$C12*12,,$F$4,1)</f>
        <v>2254.9617690597534</v>
      </c>
      <c r="H12" s="5">
        <f>-PMT(H$7/12,$C12*12,,$F$4,1)</f>
        <v>2196.53282649126</v>
      </c>
      <c r="I12" s="5">
        <f>-PMT(I$7/12,$C12*12,,$F$4,1)</f>
        <v>2139.2241088698379</v>
      </c>
      <c r="J12" s="5">
        <f>-PMT(J$7/12,$C12*12,,$F$4,1)</f>
        <v>2083.0287798367162</v>
      </c>
      <c r="K12" s="5">
        <f>-PMT(K$7/12,$C12*12,,$F$4,1)</f>
        <v>2027.9395462868065</v>
      </c>
      <c r="L12" s="5">
        <f>-PMT(L$7/12,$C12*12,,$F$4,1)</f>
        <v>1973.9486689360806</v>
      </c>
      <c r="M12" s="6">
        <f>-PMT(M$7/12,$C12*12,,$F$4,1)</f>
        <v>1921.0479735770991</v>
      </c>
      <c r="N12" s="5">
        <f>-PMT(N$7/12,$C12*12,,$F$4,1)</f>
        <v>1869.2288629857935</v>
      </c>
      <c r="O12" s="5">
        <f>-PMT(O$7/12,$C12*12,,$F$4,1)</f>
        <v>1818.4823294408575</v>
      </c>
      <c r="P12" s="5">
        <f>-PMT(P$7/12,$C12*12,,$F$4,1)</f>
        <v>1768.7989678156007</v>
      </c>
      <c r="Q12" s="5">
        <f>-PMT(Q$7/12,$C12*12,,$F$4,1)</f>
        <v>1720.1689892008119</v>
      </c>
      <c r="R12" s="5">
        <f>-PMT(R$7/12,$C12*12,,$F$4,1)</f>
        <v>1672.5822350161091</v>
      </c>
    </row>
    <row r="13" spans="2:18" x14ac:dyDescent="0.3">
      <c r="B13" s="14"/>
      <c r="C13" s="4">
        <v>6</v>
      </c>
      <c r="D13" s="5">
        <f>-PMT(D$7/12,$C13*12,,$F$4,1)</f>
        <v>2020.642102235252</v>
      </c>
      <c r="E13" s="5">
        <f>-PMT(E$7/12,$C13*12,,$F$4,1)</f>
        <v>1959.3007819699944</v>
      </c>
      <c r="F13" s="5">
        <f>-PMT(F$7/12,$C13*12,,$F$4,1)</f>
        <v>1899.3031151279911</v>
      </c>
      <c r="G13" s="5">
        <f>-PMT(G$7/12,$C13*12,,$F$4,1)</f>
        <v>1840.6419875894107</v>
      </c>
      <c r="H13" s="5">
        <f>-PMT(H$7/12,$C13*12,,$F$4,1)</f>
        <v>1783.3094432042883</v>
      </c>
      <c r="I13" s="5">
        <f>-PMT(I$7/12,$C13*12,,$F$4,1)</f>
        <v>1727.2967005182388</v>
      </c>
      <c r="J13" s="5">
        <f>-PMT(J$7/12,$C13*12,,$F$4,1)</f>
        <v>1672.5941714619146</v>
      </c>
      <c r="K13" s="5">
        <f>-PMT(K$7/12,$C13*12,,$F$4,1)</f>
        <v>1619.191481913495</v>
      </c>
      <c r="L13" s="5">
        <f>-PMT(L$7/12,$C13*12,,$F$4,1)</f>
        <v>1567.0774940355086</v>
      </c>
      <c r="M13" s="6">
        <f>-PMT(M$7/12,$C13*12,,$F$4,1)</f>
        <v>1516.2403302799057</v>
      </c>
      <c r="N13" s="5">
        <f>-PMT(N$7/12,$C13*12,,$F$4,1)</f>
        <v>1466.6673989488393</v>
      </c>
      <c r="O13" s="5">
        <f>-PMT(O$7/12,$C13*12,,$F$4,1)</f>
        <v>1418.3454211929272</v>
      </c>
      <c r="P13" s="5">
        <f>-PMT(P$7/12,$C13*12,,$F$4,1)</f>
        <v>1371.2604593240089</v>
      </c>
      <c r="Q13" s="5">
        <f>-PMT(Q$7/12,$C13*12,,$F$4,1)</f>
        <v>1325.3979463154628</v>
      </c>
      <c r="R13" s="5">
        <f>-PMT(R$7/12,$C13*12,,$F$4,1)</f>
        <v>1280.7427163601978</v>
      </c>
    </row>
    <row r="14" spans="2:18" x14ac:dyDescent="0.3">
      <c r="B14" s="14"/>
      <c r="C14" s="4">
        <v>7</v>
      </c>
      <c r="D14" s="5">
        <f>-PMT(D$7/12,$C14*12,,$F$4,1)</f>
        <v>1723.2509910924346</v>
      </c>
      <c r="E14" s="5">
        <f>-PMT(E$7/12,$C14*12,,$F$4,1)</f>
        <v>1662.3446823166341</v>
      </c>
      <c r="F14" s="5">
        <f>-PMT(F$7/12,$C14*12,,$F$4,1)</f>
        <v>1602.9875409668489</v>
      </c>
      <c r="G14" s="5">
        <f>-PMT(G$7/12,$C14*12,,$F$4,1)</f>
        <v>1545.1703825317047</v>
      </c>
      <c r="H14" s="5">
        <f>-PMT(H$7/12,$C14*12,,$F$4,1)</f>
        <v>1488.8826829404661</v>
      </c>
      <c r="I14" s="5">
        <f>-PMT(I$7/12,$C14*12,,$F$4,1)</f>
        <v>1434.1126095195207</v>
      </c>
      <c r="J14" s="5">
        <f>-PMT(J$7/12,$C14*12,,$F$4,1)</f>
        <v>1380.8470561674324</v>
      </c>
      <c r="K14" s="5">
        <f>-PMT(K$7/12,$C14*12,,$F$4,1)</f>
        <v>1329.0716825169845</v>
      </c>
      <c r="L14" s="5">
        <f>-PMT(L$7/12,$C14*12,,$F$4,1)</f>
        <v>1278.7709568295609</v>
      </c>
      <c r="M14" s="6">
        <f>-PMT(M$7/12,$C14*12,,$F$4,1)</f>
        <v>1229.928202346664</v>
      </c>
      <c r="N14" s="5">
        <f>-PMT(N$7/12,$C14*12,,$F$4,1)</f>
        <v>1182.525646805761</v>
      </c>
      <c r="O14" s="5">
        <f>-PMT(O$7/12,$C14*12,,$F$4,1)</f>
        <v>1136.5444748129432</v>
      </c>
      <c r="P14" s="5">
        <f>-PMT(P$7/12,$C14*12,,$F$4,1)</f>
        <v>1091.9648827531912</v>
      </c>
      <c r="Q14" s="5">
        <f>-PMT(Q$7/12,$C14*12,,$F$4,1)</f>
        <v>1048.766135910415</v>
      </c>
      <c r="R14" s="5">
        <f>-PMT(R$7/12,$C14*12,,$F$4,1)</f>
        <v>1006.9266274639259</v>
      </c>
    </row>
    <row r="15" spans="2:18" x14ac:dyDescent="0.3">
      <c r="B15" s="14"/>
      <c r="C15" s="4">
        <v>8</v>
      </c>
      <c r="D15" s="5">
        <f>-PMT(D$7/12,$C15*12,,$F$4,1)</f>
        <v>1500.233654109632</v>
      </c>
      <c r="E15" s="5">
        <f>-PMT(E$7/12,$C15*12,,$F$4,1)</f>
        <v>1439.7313105875758</v>
      </c>
      <c r="F15" s="5">
        <f>-PMT(F$7/12,$C15*12,,$F$4,1)</f>
        <v>1380.9833312015321</v>
      </c>
      <c r="G15" s="5">
        <f>-PMT(G$7/12,$C15*12,,$F$4,1)</f>
        <v>1323.978035228602</v>
      </c>
      <c r="H15" s="5">
        <f>-PMT(H$7/12,$C15*12,,$F$4,1)</f>
        <v>1268.7017445496126</v>
      </c>
      <c r="I15" s="5">
        <f>-PMT(I$7/12,$C15*12,,$F$4,1)</f>
        <v>1215.1388373342097</v>
      </c>
      <c r="J15" s="5">
        <f>-PMT(J$7/12,$C15*12,,$F$4,1)</f>
        <v>1163.2718098513394</v>
      </c>
      <c r="K15" s="5">
        <f>-PMT(K$7/12,$C15*12,,$F$4,1)</f>
        <v>1113.0813458758812</v>
      </c>
      <c r="L15" s="5">
        <f>-PMT(L$7/12,$C15*12,,$F$4,1)</f>
        <v>1064.5463931056524</v>
      </c>
      <c r="M15" s="6">
        <f>-PMT(M$7/12,$C15*12,,$F$4,1)</f>
        <v>1017.6442459543632</v>
      </c>
      <c r="N15" s="5">
        <f>-PMT(N$7/12,$C15*12,,$F$4,1)</f>
        <v>972.35063404589312</v>
      </c>
      <c r="O15" s="5">
        <f>-PMT(O$7/12,$C15*12,,$F$4,1)</f>
        <v>928.63981570376313</v>
      </c>
      <c r="P15" s="5">
        <f>-PMT(P$7/12,$C15*12,,$F$4,1)</f>
        <v>886.48467570705304</v>
      </c>
      <c r="Q15" s="5">
        <f>-PMT(Q$7/12,$C15*12,,$F$4,1)</f>
        <v>845.85682657023199</v>
      </c>
      <c r="R15" s="5">
        <f>-PMT(R$7/12,$C15*12,,$F$4,1)</f>
        <v>806.72671259938375</v>
      </c>
    </row>
    <row r="16" spans="2:18" x14ac:dyDescent="0.3">
      <c r="B16" s="14"/>
      <c r="C16" s="4">
        <v>9</v>
      </c>
      <c r="D16" s="5">
        <f>-PMT(D$7/12,$C16*12,,$F$4,1)</f>
        <v>1326.7988297708553</v>
      </c>
      <c r="E16" s="5">
        <f>-PMT(E$7/12,$C16*12,,$F$4,1)</f>
        <v>1266.679702299665</v>
      </c>
      <c r="F16" s="5">
        <f>-PMT(F$7/12,$C16*12,,$F$4,1)</f>
        <v>1208.5197532303002</v>
      </c>
      <c r="G16" s="5">
        <f>-PMT(G$7/12,$C16*12,,$F$4,1)</f>
        <v>1152.30432104956</v>
      </c>
      <c r="H16" s="5">
        <f>-PMT(H$7/12,$C16*12,,$F$4,1)</f>
        <v>1098.01590896734</v>
      </c>
      <c r="I16" s="5">
        <f>-PMT(I$7/12,$C16*12,,$F$4,1)</f>
        <v>1045.6342732724759</v>
      </c>
      <c r="J16" s="5">
        <f>-PMT(J$7/12,$C16*12,,$F$4,1)</f>
        <v>995.13652608677216</v>
      </c>
      <c r="K16" s="5">
        <f>-PMT(K$7/12,$C16*12,,$F$4,1)</f>
        <v>946.49725140936926</v>
      </c>
      <c r="L16" s="5">
        <f>-PMT(L$7/12,$C16*12,,$F$4,1)</f>
        <v>899.68863322142772</v>
      </c>
      <c r="M16" s="6">
        <f>-PMT(M$7/12,$C16*12,,$F$4,1)</f>
        <v>854.68059431968652</v>
      </c>
      <c r="N16" s="5">
        <f>-PMT(N$7/12,$C16*12,,$F$4,1)</f>
        <v>811.44094446812881</v>
      </c>
      <c r="O16" s="5">
        <f>-PMT(O$7/12,$C16*12,,$F$4,1)</f>
        <v>769.93553640021787</v>
      </c>
      <c r="P16" s="5">
        <f>-PMT(P$7/12,$C16*12,,$F$4,1)</f>
        <v>730.12842817016588</v>
      </c>
      <c r="Q16" s="5">
        <f>-PMT(Q$7/12,$C16*12,,$F$4,1)</f>
        <v>691.98205033999955</v>
      </c>
      <c r="R16" s="5">
        <f>-PMT(R$7/12,$C16*12,,$F$4,1)</f>
        <v>655.45737649904447</v>
      </c>
    </row>
    <row r="17" spans="2:18" s="10" customFormat="1" x14ac:dyDescent="0.3">
      <c r="B17" s="14"/>
      <c r="C17" s="9">
        <v>10</v>
      </c>
      <c r="D17" s="6">
        <f>-PMT(D$7/12,$C17*12,,$F$4,1)</f>
        <v>1188.0717607516656</v>
      </c>
      <c r="E17" s="6">
        <f>-PMT(E$7/12,$C17*12,,$F$4,1)</f>
        <v>1128.3212721847692</v>
      </c>
      <c r="F17" s="6">
        <f>-PMT(F$7/12,$C17*12,,$F$4,1)</f>
        <v>1070.7343346392447</v>
      </c>
      <c r="G17" s="6">
        <f>-PMT(G$7/12,$C17*12,,$F$4,1)</f>
        <v>1015.2927632623479</v>
      </c>
      <c r="H17" s="6">
        <f>-PMT(H$7/12,$C17*12,,$F$4,1)</f>
        <v>961.97450149655958</v>
      </c>
      <c r="I17" s="6">
        <f>-PMT(I$7/12,$C17*12,,$F$4,1)</f>
        <v>910.7537603231259</v>
      </c>
      <c r="J17" s="6">
        <f>-PMT(J$7/12,$C17*12,,$F$4,1)</f>
        <v>861.60118138793121</v>
      </c>
      <c r="K17" s="6">
        <f>-PMT(K$7/12,$C17*12,,$F$4,1)</f>
        <v>814.48402185134466</v>
      </c>
      <c r="L17" s="6">
        <f>-PMT(L$7/12,$C17*12,,$F$4,1)</f>
        <v>769.36635856450835</v>
      </c>
      <c r="M17" s="6">
        <f>-PMT(M$7/12,$C17*12,,$F$4,1)</f>
        <v>726.20930898488427</v>
      </c>
      <c r="N17" s="6">
        <f>-PMT(N$7/12,$C17*12,,$F$4,1)</f>
        <v>684.97126610619716</v>
      </c>
      <c r="O17" s="6">
        <f>-PMT(O$7/12,$C17*12,,$F$4,1)</f>
        <v>645.60814459288167</v>
      </c>
      <c r="P17" s="6">
        <f>-PMT(P$7/12,$C17*12,,$F$4,1)</f>
        <v>608.07363527621362</v>
      </c>
      <c r="Q17" s="6">
        <f>-PMT(Q$7/12,$C17*12,,$F$4,1)</f>
        <v>572.31946518654036</v>
      </c>
      <c r="R17" s="6">
        <f>-PMT(R$7/12,$C17*12,,$F$4,1)</f>
        <v>538.29566036023084</v>
      </c>
    </row>
    <row r="18" spans="2:18" x14ac:dyDescent="0.3">
      <c r="B18" s="14"/>
      <c r="C18" s="4">
        <v>11</v>
      </c>
      <c r="D18" s="5">
        <f>-PMT(D$7/12,$C18*12,,$F$4,1)</f>
        <v>1074.586692014152</v>
      </c>
      <c r="E18" s="5">
        <f>-PMT(E$7/12,$C18*12,,$F$4,1)</f>
        <v>1015.1941872883926</v>
      </c>
      <c r="F18" s="5">
        <f>-PMT(F$7/12,$C18*12,,$F$4,1)</f>
        <v>958.1691087351129</v>
      </c>
      <c r="G18" s="5">
        <f>-PMT(G$7/12,$C18*12,,$F$4,1)</f>
        <v>903.48914853068391</v>
      </c>
      <c r="H18" s="5">
        <f>-PMT(H$7/12,$C18*12,,$F$4,1)</f>
        <v>851.12687503396967</v>
      </c>
      <c r="I18" s="5">
        <f>-PMT(I$7/12,$C18*12,,$F$4,1)</f>
        <v>801.04994430635395</v>
      </c>
      <c r="J18" s="5">
        <f>-PMT(J$7/12,$C18*12,,$F$4,1)</f>
        <v>753.22134916814639</v>
      </c>
      <c r="K18" s="5">
        <f>-PMT(K$7/12,$C18*12,,$F$4,1)</f>
        <v>707.59970183091298</v>
      </c>
      <c r="L18" s="5">
        <f>-PMT(L$7/12,$C18*12,,$F$4,1)</f>
        <v>664.139545714478</v>
      </c>
      <c r="M18" s="6">
        <f>-PMT(M$7/12,$C18*12,,$F$4,1)</f>
        <v>622.79169173492267</v>
      </c>
      <c r="N18" s="5">
        <f>-PMT(N$7/12,$C18*12,,$F$4,1)</f>
        <v>583.50357413973541</v>
      </c>
      <c r="O18" s="5">
        <f>-PMT(O$7/12,$C18*12,,$F$4,1)</f>
        <v>546.21962086834526</v>
      </c>
      <c r="P18" s="5">
        <f>-PMT(P$7/12,$C18*12,,$F$4,1)</f>
        <v>510.88163342700744</v>
      </c>
      <c r="Q18" s="5">
        <f>-PMT(Q$7/12,$C18*12,,$F$4,1)</f>
        <v>477.42917137973751</v>
      </c>
      <c r="R18" s="5">
        <f>-PMT(R$7/12,$C18*12,,$F$4,1)</f>
        <v>445.79993676220818</v>
      </c>
    </row>
    <row r="19" spans="2:18" x14ac:dyDescent="0.3">
      <c r="B19" s="14"/>
      <c r="C19" s="4">
        <v>12</v>
      </c>
      <c r="D19" s="5">
        <f>-PMT(D$7/12,$C19*12,,$F$4,1)</f>
        <v>980.03311985444714</v>
      </c>
      <c r="E19" s="5">
        <f>-PMT(E$7/12,$C19*12,,$F$4,1)</f>
        <v>920.99055352052437</v>
      </c>
      <c r="F19" s="5">
        <f>-PMT(F$7/12,$C19*12,,$F$4,1)</f>
        <v>864.51873732873742</v>
      </c>
      <c r="G19" s="5">
        <f>-PMT(G$7/12,$C19*12,,$F$4,1)</f>
        <v>810.59058475455754</v>
      </c>
      <c r="H19" s="5">
        <f>-PMT(H$7/12,$C19*12,,$F$4,1)</f>
        <v>759.17240201305754</v>
      </c>
      <c r="I19" s="5">
        <f>-PMT(I$7/12,$C19*12,,$F$4,1)</f>
        <v>710.2241993675799</v>
      </c>
      <c r="J19" s="5">
        <f>-PMT(J$7/12,$C19*12,,$F$4,1)</f>
        <v>663.70005884184434</v>
      </c>
      <c r="K19" s="5">
        <f>-PMT(K$7/12,$C19*12,,$F$4,1)</f>
        <v>619.54855142902875</v>
      </c>
      <c r="L19" s="5">
        <f>-PMT(L$7/12,$C19*12,,$F$4,1)</f>
        <v>577.71319616933886</v>
      </c>
      <c r="M19" s="6">
        <f>-PMT(M$7/12,$C19*12,,$F$4,1)</f>
        <v>538.13295296628166</v>
      </c>
      <c r="N19" s="5">
        <f>-PMT(N$7/12,$C19*12,,$F$4,1)</f>
        <v>500.7427407361015</v>
      </c>
      <c r="O19" s="5">
        <f>-PMT(O$7/12,$C19*12,,$F$4,1)</f>
        <v>465.47397243031469</v>
      </c>
      <c r="P19" s="5">
        <f>-PMT(P$7/12,$C19*12,,$F$4,1)</f>
        <v>432.25509862594657</v>
      </c>
      <c r="Q19" s="5">
        <f>-PMT(Q$7/12,$C19*12,,$F$4,1)</f>
        <v>401.01215172286862</v>
      </c>
      <c r="R19" s="5">
        <f>-PMT(R$7/12,$C19*12,,$F$4,1)</f>
        <v>371.6692832980882</v>
      </c>
    </row>
    <row r="20" spans="2:18" x14ac:dyDescent="0.3">
      <c r="B20" s="14"/>
      <c r="C20" s="4">
        <v>13</v>
      </c>
      <c r="D20" s="5">
        <f>-PMT(D$7/12,$C20*12,,$F$4,1)</f>
        <v>900.04223369756392</v>
      </c>
      <c r="E20" s="5">
        <f>-PMT(E$7/12,$C20*12,,$F$4,1)</f>
        <v>841.34336226135918</v>
      </c>
      <c r="F20" s="5">
        <f>-PMT(F$7/12,$C20*12,,$F$4,1)</f>
        <v>785.41796148009178</v>
      </c>
      <c r="G20" s="5">
        <f>-PMT(G$7/12,$C20*12,,$F$4,1)</f>
        <v>732.23345537454304</v>
      </c>
      <c r="H20" s="5">
        <f>-PMT(H$7/12,$C20*12,,$F$4,1)</f>
        <v>681.74893189788042</v>
      </c>
      <c r="I20" s="5">
        <f>-PMT(I$7/12,$C20*12,,$F$4,1)</f>
        <v>633.91558866153139</v>
      </c>
      <c r="J20" s="5">
        <f>-PMT(J$7/12,$C20*12,,$F$4,1)</f>
        <v>588.67726023346029</v>
      </c>
      <c r="K20" s="5">
        <f>-PMT(K$7/12,$C20*12,,$F$4,1)</f>
        <v>545.97101548173089</v>
      </c>
      <c r="L20" s="5">
        <f>-PMT(L$7/12,$C20*12,,$F$4,1)</f>
        <v>505.72781230191032</v>
      </c>
      <c r="M20" s="6">
        <f>-PMT(M$7/12,$C20*12,,$F$4,1)</f>
        <v>467.87319635555309</v>
      </c>
      <c r="N20" s="5">
        <f>-PMT(N$7/12,$C20*12,,$F$4,1)</f>
        <v>432.32803016065031</v>
      </c>
      <c r="O20" s="5">
        <f>-PMT(O$7/12,$C20*12,,$F$4,1)</f>
        <v>399.00923899655857</v>
      </c>
      <c r="P20" s="5">
        <f>-PMT(P$7/12,$C20*12,,$F$4,1)</f>
        <v>367.83056058224304</v>
      </c>
      <c r="Q20" s="5">
        <f>-PMT(Q$7/12,$C20*12,,$F$4,1)</f>
        <v>338.70328631090774</v>
      </c>
      <c r="R20" s="5">
        <f>-PMT(R$7/12,$C20*12,,$F$4,1)</f>
        <v>311.53698291982533</v>
      </c>
    </row>
    <row r="21" spans="2:18" x14ac:dyDescent="0.3">
      <c r="B21" s="14"/>
      <c r="C21" s="4">
        <v>14</v>
      </c>
      <c r="D21" s="5">
        <f>-PMT(D$7/12,$C21*12,,$F$4,1)</f>
        <v>831.49345426589616</v>
      </c>
      <c r="E21" s="5">
        <f>-PMT(E$7/12,$C21*12,,$F$4,1)</f>
        <v>773.13331699444302</v>
      </c>
      <c r="F21" s="5">
        <f>-PMT(F$7/12,$C21*12,,$F$4,1)</f>
        <v>717.74871622396574</v>
      </c>
      <c r="G21" s="5">
        <f>-PMT(G$7/12,$C21*12,,$F$4,1)</f>
        <v>665.30082190622988</v>
      </c>
      <c r="H21" s="5">
        <f>-PMT(H$7/12,$C21*12,,$F$4,1)</f>
        <v>615.74048144145843</v>
      </c>
      <c r="I21" s="5">
        <f>-PMT(I$7/12,$C21*12,,$F$4,1)</f>
        <v>569.00884258740814</v>
      </c>
      <c r="J21" s="5">
        <f>-PMT(J$7/12,$C21*12,,$F$4,1)</f>
        <v>525.03809049743018</v>
      </c>
      <c r="K21" s="5">
        <f>-PMT(K$7/12,$C21*12,,$F$4,1)</f>
        <v>483.75228036968622</v>
      </c>
      <c r="L21" s="5">
        <f>-PMT(L$7/12,$C21*12,,$F$4,1)</f>
        <v>445.06824551249605</v>
      </c>
      <c r="M21" s="6">
        <f>-PMT(M$7/12,$C21*12,,$F$4,1)</f>
        <v>408.89655972189826</v>
      </c>
      <c r="N21" s="5">
        <f>-PMT(N$7/12,$C21*12,,$F$4,1)</f>
        <v>375.1425327159908</v>
      </c>
      <c r="O21" s="5">
        <f>-PMT(O$7/12,$C21*12,,$F$4,1)</f>
        <v>343.70721792787521</v>
      </c>
      <c r="P21" s="5">
        <f>-PMT(P$7/12,$C21*12,,$F$4,1)</f>
        <v>314.48841314541164</v>
      </c>
      <c r="Q21" s="5">
        <f>-PMT(Q$7/12,$C21*12,,$F$4,1)</f>
        <v>287.38163619810365</v>
      </c>
      <c r="R21" s="5">
        <f>-PMT(R$7/12,$C21*12,,$F$4,1)</f>
        <v>262.28106001093784</v>
      </c>
    </row>
    <row r="22" spans="2:18" x14ac:dyDescent="0.3">
      <c r="B22" s="14"/>
      <c r="C22" s="4">
        <v>15</v>
      </c>
      <c r="D22" s="5">
        <f>-PMT(D$7/12,$C22*12,,$F$4,1)</f>
        <v>772.09835648033709</v>
      </c>
      <c r="E22" s="5">
        <f>-PMT(E$7/12,$C22*12,,$F$4,1)</f>
        <v>714.07292928777542</v>
      </c>
      <c r="F22" s="5">
        <f>-PMT(F$7/12,$C22*12,,$F$4,1)</f>
        <v>659.22439941843902</v>
      </c>
      <c r="G22" s="5">
        <f>-PMT(G$7/12,$C22*12,,$F$4,1)</f>
        <v>607.50686552880916</v>
      </c>
      <c r="H22" s="5">
        <f>-PMT(H$7/12,$C22*12,,$F$4,1)</f>
        <v>558.86184907450649</v>
      </c>
      <c r="I22" s="5">
        <f>-PMT(I$7/12,$C22*12,,$F$4,1)</f>
        <v>513.21914634097209</v>
      </c>
      <c r="J22" s="5">
        <f>-PMT(J$7/12,$C22*12,,$F$4,1)</f>
        <v>470.4978355711421</v>
      </c>
      <c r="K22" s="5">
        <f>-PMT(K$7/12,$C22*12,,$F$4,1)</f>
        <v>430.60741042602029</v>
      </c>
      <c r="L22" s="5">
        <f>-PMT(L$7/12,$C22*12,,$F$4,1)</f>
        <v>393.44900867759549</v>
      </c>
      <c r="M22" s="6">
        <f>-PMT(M$7/12,$C22*12,,$F$4,1)</f>
        <v>358.91670402860262</v>
      </c>
      <c r="N22" s="5">
        <f>-PMT(N$7/12,$C22*12,,$F$4,1)</f>
        <v>326.89882923283221</v>
      </c>
      <c r="O22" s="5">
        <f>-PMT(O$7/12,$C22*12,,$F$4,1)</f>
        <v>297.27930013591128</v>
      </c>
      <c r="P22" s="5">
        <f>-PMT(P$7/12,$C22*12,,$F$4,1)</f>
        <v>269.93891269755147</v>
      </c>
      <c r="Q22" s="5">
        <f>-PMT(Q$7/12,$C22*12,,$F$4,1)</f>
        <v>244.75658828236919</v>
      </c>
      <c r="R22" s="5">
        <f>-PMT(R$7/12,$C22*12,,$F$4,1)</f>
        <v>221.61054628825585</v>
      </c>
    </row>
    <row r="23" spans="2:18" x14ac:dyDescent="0.3">
      <c r="B23" s="14"/>
      <c r="C23" s="4">
        <v>16</v>
      </c>
      <c r="D23" s="5">
        <f>-PMT(D$7/12,$C23*12,,$F$4,1)</f>
        <v>720.14062127349894</v>
      </c>
      <c r="E23" s="5">
        <f>-PMT(E$7/12,$C23*12,,$F$4,1)</f>
        <v>662.44657878312285</v>
      </c>
      <c r="F23" s="5">
        <f>-PMT(F$7/12,$C23*12,,$F$4,1)</f>
        <v>608.13003978722588</v>
      </c>
      <c r="G23" s="5">
        <f>-PMT(G$7/12,$C23*12,,$F$4,1)</f>
        <v>557.13716313971497</v>
      </c>
      <c r="H23" s="5">
        <f>-PMT(H$7/12,$C23*12,,$F$4,1)</f>
        <v>509.39899910675024</v>
      </c>
      <c r="I23" s="5">
        <f>-PMT(I$7/12,$C23*12,,$F$4,1)</f>
        <v>464.832632664362</v>
      </c>
      <c r="J23" s="5">
        <f>-PMT(J$7/12,$C23*12,,$F$4,1)</f>
        <v>423.34253216678252</v>
      </c>
      <c r="K23" s="5">
        <f>-PMT(K$7/12,$C23*12,,$F$4,1)</f>
        <v>384.82206002030762</v>
      </c>
      <c r="L23" s="5">
        <f>-PMT(L$7/12,$C23*12,,$F$4,1)</f>
        <v>349.15509893987712</v>
      </c>
      <c r="M23" s="6">
        <f>-PMT(M$7/12,$C23*12,,$F$4,1)</f>
        <v>316.21774652060952</v>
      </c>
      <c r="N23" s="5">
        <f>-PMT(N$7/12,$C23*12,,$F$4,1)</f>
        <v>285.88003209359766</v>
      </c>
      <c r="O23" s="5">
        <f>-PMT(O$7/12,$C23*12,,$F$4,1)</f>
        <v>258.0076129012744</v>
      </c>
      <c r="P23" s="5">
        <f>-PMT(P$7/12,$C23*12,,$F$4,1)</f>
        <v>232.46341117957533</v>
      </c>
      <c r="Q23" s="5">
        <f>-PMT(Q$7/12,$C23*12,,$F$4,1)</f>
        <v>209.10915937533179</v>
      </c>
      <c r="R23" s="5">
        <f>-PMT(R$7/12,$C23*12,,$F$4,1)</f>
        <v>187.80682704391396</v>
      </c>
    </row>
    <row r="24" spans="2:18" x14ac:dyDescent="0.3">
      <c r="B24" s="14"/>
      <c r="C24" s="4">
        <v>17</v>
      </c>
      <c r="D24" s="5">
        <f>-PMT(D$7/12,$C24*12,,$F$4,1)</f>
        <v>674.30776911592932</v>
      </c>
      <c r="E24" s="5">
        <f>-PMT(E$7/12,$C24*12,,$F$4,1)</f>
        <v>616.9423167195722</v>
      </c>
      <c r="F24" s="5">
        <f>-PMT(F$7/12,$C24*12,,$F$4,1)</f>
        <v>563.15417036998531</v>
      </c>
      <c r="G24" s="5">
        <f>-PMT(G$7/12,$C24*12,,$F$4,1)</f>
        <v>512.88063074032891</v>
      </c>
      <c r="H24" s="5">
        <f>-PMT(H$7/12,$C24*12,,$F$4,1)</f>
        <v>466.04107521910896</v>
      </c>
      <c r="I24" s="5">
        <f>-PMT(I$7/12,$C24*12,,$F$4,1)</f>
        <v>422.53846584652177</v>
      </c>
      <c r="J24" s="5">
        <f>-PMT(J$7/12,$C24*12,,$F$4,1)</f>
        <v>382.26112288995881</v>
      </c>
      <c r="K24" s="5">
        <f>-PMT(K$7/12,$C24*12,,$F$4,1)</f>
        <v>345.08470040453744</v>
      </c>
      <c r="L24" s="5">
        <f>-PMT(L$7/12,$C24*12,,$F$4,1)</f>
        <v>310.87429639924659</v>
      </c>
      <c r="M24" s="6">
        <f>-PMT(M$7/12,$C24*12,,$F$4,1)</f>
        <v>279.48663004472434</v>
      </c>
      <c r="N24" s="5">
        <f>-PMT(N$7/12,$C24*12,,$F$4,1)</f>
        <v>250.77222141443926</v>
      </c>
      <c r="O24" s="5">
        <f>-PMT(O$7/12,$C24*12,,$F$4,1)</f>
        <v>224.57751504379374</v>
      </c>
      <c r="P24" s="5">
        <f>-PMT(P$7/12,$C24*12,,$F$4,1)</f>
        <v>200.74689648188601</v>
      </c>
      <c r="Q24" s="5">
        <f>-PMT(Q$7/12,$C24*12,,$F$4,1)</f>
        <v>179.12456029382693</v>
      </c>
      <c r="R24" s="5">
        <f>-PMT(R$7/12,$C24*12,,$F$4,1)</f>
        <v>159.55619794529693</v>
      </c>
    </row>
    <row r="25" spans="2:18" x14ac:dyDescent="0.3">
      <c r="B25" s="14"/>
      <c r="C25" s="4">
        <v>18</v>
      </c>
      <c r="D25" s="5">
        <f>-PMT(D$7/12,$C25*12,,$F$4,1)</f>
        <v>633.57898236693791</v>
      </c>
      <c r="E25" s="5">
        <f>-PMT(E$7/12,$C25*12,,$F$4,1)</f>
        <v>576.53973495021842</v>
      </c>
      <c r="F25" s="5">
        <f>-PMT(F$7/12,$C25*12,,$F$4,1)</f>
        <v>523.27674416617629</v>
      </c>
      <c r="G25" s="5">
        <f>-PMT(G$7/12,$C25*12,,$F$4,1)</f>
        <v>473.71748574431973</v>
      </c>
      <c r="H25" s="5">
        <f>-PMT(H$7/12,$C25*12,,$F$4,1)</f>
        <v>427.76840962312372</v>
      </c>
      <c r="I25" s="5">
        <f>-PMT(I$7/12,$C25*12,,$F$4,1)</f>
        <v>385.31689811340561</v>
      </c>
      <c r="J25" s="5">
        <f>-PMT(J$7/12,$C25*12,,$F$4,1)</f>
        <v>346.23356036509591</v>
      </c>
      <c r="K25" s="5">
        <f>-PMT(K$7/12,$C25*12,,$F$4,1)</f>
        <v>310.37477192450609</v>
      </c>
      <c r="L25" s="5">
        <f>-PMT(L$7/12,$C25*12,,$F$4,1)</f>
        <v>277.58536403182336</v>
      </c>
      <c r="M25" s="6">
        <f>-PMT(M$7/12,$C25*12,,$F$4,1)</f>
        <v>247.70136864574613</v>
      </c>
      <c r="N25" s="5">
        <f>-PMT(N$7/12,$C25*12,,$F$4,1)</f>
        <v>220.55273137537645</v>
      </c>
      <c r="O25" s="5">
        <f>-PMT(O$7/12,$C25*12,,$F$4,1)</f>
        <v>195.96591461149342</v>
      </c>
      <c r="P25" s="5">
        <f>-PMT(P$7/12,$C25*12,,$F$4,1)</f>
        <v>173.76632605386206</v>
      </c>
      <c r="Q25" s="5">
        <f>-PMT(Q$7/12,$C25*12,,$F$4,1)</f>
        <v>153.78052234373268</v>
      </c>
      <c r="R25" s="5">
        <f>-PMT(R$7/12,$C25*12,,$F$4,1)</f>
        <v>135.83815250489974</v>
      </c>
    </row>
    <row r="26" spans="2:18" x14ac:dyDescent="0.3">
      <c r="B26" s="14"/>
      <c r="C26" s="4">
        <v>19</v>
      </c>
      <c r="D26" s="5">
        <f>-PMT(D$7/12,$C26*12,,$F$4,1)</f>
        <v>597.14835214623213</v>
      </c>
      <c r="E26" s="5">
        <f>-PMT(E$7/12,$C26*12,,$F$4,1)</f>
        <v>540.43324474398389</v>
      </c>
      <c r="F26" s="5">
        <f>-PMT(F$7/12,$C26*12,,$F$4,1)</f>
        <v>487.69244484832302</v>
      </c>
      <c r="G26" s="5">
        <f>-PMT(G$7/12,$C26*12,,$F$4,1)</f>
        <v>438.84258965627782</v>
      </c>
      <c r="H26" s="5">
        <f>-PMT(H$7/12,$C26*12,,$F$4,1)</f>
        <v>393.77589789461558</v>
      </c>
      <c r="I26" s="5">
        <f>-PMT(I$7/12,$C26*12,,$F$4,1)</f>
        <v>352.36267696127652</v>
      </c>
      <c r="J26" s="5">
        <f>-PMT(J$7/12,$C26*12,,$F$4,1)</f>
        <v>314.45424745507341</v>
      </c>
      <c r="K26" s="5">
        <f>-PMT(K$7/12,$C26*12,,$F$4,1)</f>
        <v>279.88615721269838</v>
      </c>
      <c r="L26" s="5">
        <f>-PMT(L$7/12,$C26*12,,$F$4,1)</f>
        <v>248.4815529967729</v>
      </c>
      <c r="M26" s="6">
        <f>-PMT(M$7/12,$C26*12,,$F$4,1)</f>
        <v>220.05458220575545</v>
      </c>
      <c r="N26" s="5">
        <f>-PMT(N$7/12,$C26*12,,$F$4,1)</f>
        <v>194.41370822767513</v>
      </c>
      <c r="O26" s="5">
        <f>-PMT(O$7/12,$C26*12,,$F$4,1)</f>
        <v>171.36483968328741</v>
      </c>
      <c r="P26" s="5">
        <f>-PMT(P$7/12,$C26*12,,$F$4,1)</f>
        <v>150.71419391299966</v>
      </c>
      <c r="Q26" s="5">
        <f>-PMT(Q$7/12,$C26*12,,$F$4,1)</f>
        <v>132.27083676073804</v>
      </c>
      <c r="R26" s="5">
        <f>-PMT(R$7/12,$C26*12,,$F$4,1)</f>
        <v>115.8488622829379</v>
      </c>
    </row>
    <row r="27" spans="2:18" x14ac:dyDescent="0.3">
      <c r="B27" s="14"/>
      <c r="C27" s="4">
        <v>20</v>
      </c>
      <c r="D27" s="5">
        <f>-PMT(D$7/12,$C27*12,,$F$4,1)</f>
        <v>564.37115114407482</v>
      </c>
      <c r="E27" s="5">
        <f>-PMT(E$7/12,$C27*12,,$F$4,1)</f>
        <v>507.97837194776281</v>
      </c>
      <c r="F27" s="5">
        <f>-PMT(F$7/12,$C27*12,,$F$4,1)</f>
        <v>455.75700427019262</v>
      </c>
      <c r="G27" s="5">
        <f>-PMT(G$7/12,$C27*12,,$F$4,1)</f>
        <v>407.61178798916416</v>
      </c>
      <c r="H27" s="5">
        <f>-PMT(H$7/12,$C27*12,,$F$4,1)</f>
        <v>363.41936148546336</v>
      </c>
      <c r="I27" s="5">
        <f>-PMT(I$7/12,$C27*12,,$F$4,1)</f>
        <v>323.03143056442502</v>
      </c>
      <c r="J27" s="5">
        <f>-PMT(J$7/12,$C27*12,,$F$4,1)</f>
        <v>286.27844582765056</v>
      </c>
      <c r="K27" s="5">
        <f>-PMT(K$7/12,$C27*12,,$F$4,1)</f>
        <v>252.97361273860344</v>
      </c>
      <c r="L27" s="5">
        <f>-PMT(L$7/12,$C27*12,,$F$4,1)</f>
        <v>222.91705585633702</v>
      </c>
      <c r="M27" s="6">
        <f>-PMT(M$7/12,$C27*12,,$F$4,1)</f>
        <v>195.89996787868941</v>
      </c>
      <c r="N27" s="5">
        <f>-PMT(N$7/12,$C27*12,,$F$4,1)</f>
        <v>171.7085931270866</v>
      </c>
      <c r="O27" s="5">
        <f>-PMT(O$7/12,$C27*12,,$F$4,1)</f>
        <v>150.12792114298509</v>
      </c>
      <c r="P27" s="5">
        <f>-PMT(P$7/12,$C27*12,,$F$4,1)</f>
        <v>130.94499612608911</v>
      </c>
      <c r="Q27" s="5">
        <f>-PMT(Q$7/12,$C27*12,,$F$4,1)</f>
        <v>113.95177912967819</v>
      </c>
      <c r="R27" s="5">
        <f>-PMT(R$7/12,$C27*12,,$F$4,1)</f>
        <v>98.947529757981769</v>
      </c>
    </row>
    <row r="28" spans="2:18" s="10" customFormat="1" x14ac:dyDescent="0.3">
      <c r="B28" s="13"/>
      <c r="C28" s="4">
        <v>21</v>
      </c>
      <c r="D28" s="6">
        <f>-PMT(D$7/12,$C28*12,,$F$4,1)</f>
        <v>534.72545705712639</v>
      </c>
      <c r="E28" s="6">
        <f>-PMT(E$7/12,$C28*12,,$F$4,1)</f>
        <v>478.65339638877452</v>
      </c>
      <c r="F28" s="6">
        <f>-PMT(F$7/12,$C28*12,,$F$4,1)</f>
        <v>426.94885783804335</v>
      </c>
      <c r="G28" s="6">
        <f>-PMT(G$7/12,$C28*12,,$F$4,1)</f>
        <v>379.50358167244605</v>
      </c>
      <c r="H28" s="6">
        <f>-PMT(H$7/12,$C28*12,,$F$4,1)</f>
        <v>336.17723534421651</v>
      </c>
      <c r="I28" s="6">
        <f>-PMT(I$7/12,$C28*12,,$F$4,1)</f>
        <v>296.80137186204644</v>
      </c>
      <c r="J28" s="6">
        <f>-PMT(J$7/12,$C28*12,,$F$4,1)</f>
        <v>261.18399664506234</v>
      </c>
      <c r="K28" s="6">
        <f>-PMT(K$7/12,$C28*12,,$F$4,1)</f>
        <v>229.1145056721177</v>
      </c>
      <c r="L28" s="6">
        <f>-PMT(L$7/12,$C28*12,,$F$4,1)</f>
        <v>200.36875787770012</v>
      </c>
      <c r="M28" s="6">
        <f>-PMT(M$7/12,$C28*12,,$F$4,1)</f>
        <v>174.71406178878479</v>
      </c>
      <c r="N28" s="6">
        <f>-PMT(N$7/12,$C28*12,,$F$4,1)</f>
        <v>151.91388673873098</v>
      </c>
      <c r="O28" s="6">
        <f>-PMT(O$7/12,$C28*12,,$F$4,1)</f>
        <v>131.73214815629416</v>
      </c>
      <c r="P28" s="6">
        <f>-PMT(P$7/12,$C28*12,,$F$4,1)</f>
        <v>113.93695975344829</v>
      </c>
      <c r="Q28" s="6">
        <f>-PMT(Q$7/12,$C28*12,,$F$4,1)</f>
        <v>98.30378868039827</v>
      </c>
      <c r="R28" s="6">
        <f>-PMT(R$7/12,$C28*12,,$F$4,1)</f>
        <v>84.617989460543512</v>
      </c>
    </row>
    <row r="29" spans="2:18" x14ac:dyDescent="0.3">
      <c r="B29" s="13"/>
      <c r="C29" s="4">
        <v>22</v>
      </c>
      <c r="D29" s="5">
        <f>-PMT(D$7/12,$C29*12,,$F$4,1)</f>
        <v>507.78424235997755</v>
      </c>
      <c r="E29" s="5">
        <f>-PMT(E$7/12,$C29*12,,$F$4,1)</f>
        <v>452.03145325887164</v>
      </c>
      <c r="F29" s="5">
        <f>-PMT(F$7/12,$C29*12,,$F$4,1)</f>
        <v>400.84125751558594</v>
      </c>
      <c r="G29" s="5">
        <f>-PMT(G$7/12,$C29*12,,$F$4,1)</f>
        <v>354.09125174750471</v>
      </c>
      <c r="H29" s="5">
        <f>-PMT(H$7/12,$C29*12,,$F$4,1)</f>
        <v>311.6227044649084</v>
      </c>
      <c r="I29" s="5">
        <f>-PMT(I$7/12,$C29*12,,$F$4,1)</f>
        <v>273.24544716352466</v>
      </c>
      <c r="J29" s="5">
        <f>-PMT(J$7/12,$C29*12,,$F$4,1)</f>
        <v>238.74348123624506</v>
      </c>
      <c r="K29" s="5">
        <f>-PMT(K$7/12,$C29*12,,$F$4,1)</f>
        <v>207.88098595137703</v>
      </c>
      <c r="L29" s="5">
        <f>-PMT(L$7/12,$C29*12,,$F$4,1)</f>
        <v>180.40841837934485</v>
      </c>
      <c r="M29" s="6">
        <f>-PMT(M$7/12,$C29*12,,$F$4,1)</f>
        <v>156.06842511970851</v>
      </c>
      <c r="N29" s="5">
        <f>-PMT(N$7/12,$C29*12,,$F$4,1)</f>
        <v>134.60133208322222</v>
      </c>
      <c r="O29" s="5">
        <f>-PMT(O$7/12,$C29*12,,$F$4,1)</f>
        <v>115.75003545814381</v>
      </c>
      <c r="P29" s="5">
        <f>-PMT(P$7/12,$C29*12,,$F$4,1)</f>
        <v>99.264177428526509</v>
      </c>
      <c r="Q29" s="5">
        <f>-PMT(Q$7/12,$C29*12,,$F$4,1)</f>
        <v>84.903548242896861</v>
      </c>
      <c r="R29" s="5">
        <f>-PMT(R$7/12,$C29*12,,$F$4,1)</f>
        <v>72.440707368354012</v>
      </c>
    </row>
    <row r="30" spans="2:18" x14ac:dyDescent="0.3">
      <c r="B30" s="13"/>
      <c r="C30" s="4">
        <v>23</v>
      </c>
      <c r="D30" s="5">
        <f>-PMT(D$7/12,$C30*12,,$F$4,1)</f>
        <v>483.19474500586239</v>
      </c>
      <c r="E30" s="5">
        <f>-PMT(E$7/12,$C30*12,,$F$4,1)</f>
        <v>427.75991239932455</v>
      </c>
      <c r="F30" s="5">
        <f>-PMT(F$7/12,$C30*12,,$F$4,1)</f>
        <v>377.08165970436477</v>
      </c>
      <c r="G30" s="5">
        <f>-PMT(G$7/12,$C30*12,,$F$4,1)</f>
        <v>331.02225591324799</v>
      </c>
      <c r="H30" s="5">
        <f>-PMT(H$7/12,$C30*12,,$F$4,1)</f>
        <v>289.40310924611498</v>
      </c>
      <c r="I30" s="5">
        <f>-PMT(I$7/12,$C30*12,,$F$4,1)</f>
        <v>252.01075047173043</v>
      </c>
      <c r="J30" s="5">
        <f>-PMT(J$7/12,$C30*12,,$F$4,1)</f>
        <v>218.60364427116031</v>
      </c>
      <c r="K30" s="5">
        <f>-PMT(K$7/12,$C30*12,,$F$4,1)</f>
        <v>188.91941740913379</v>
      </c>
      <c r="L30" s="5">
        <f>-PMT(L$7/12,$C30*12,,$F$4,1)</f>
        <v>162.68210735412336</v>
      </c>
      <c r="M30" s="6">
        <f>-PMT(M$7/12,$C30*12,,$F$4,1)</f>
        <v>139.60908130055375</v>
      </c>
      <c r="N30" s="5">
        <f>-PMT(N$7/12,$C30*12,,$F$4,1)</f>
        <v>119.41734397884463</v>
      </c>
      <c r="O30" s="5">
        <f>-PMT(O$7/12,$C30*12,,$F$4,1)</f>
        <v>101.82903272699851</v>
      </c>
      <c r="P30" s="5">
        <f>-PMT(P$7/12,$C30*12,,$F$4,1)</f>
        <v>86.575980142831611</v>
      </c>
      <c r="Q30" s="5">
        <f>-PMT(Q$7/12,$C30*12,,$F$4,1)</f>
        <v>73.403300160598278</v>
      </c>
      <c r="R30" s="5">
        <f>-PMT(R$7/12,$C30*12,,$F$4,1)</f>
        <v>62.072017013693923</v>
      </c>
    </row>
    <row r="31" spans="2:18" x14ac:dyDescent="0.3">
      <c r="B31" s="13"/>
      <c r="C31" s="4">
        <v>24</v>
      </c>
      <c r="D31" s="5">
        <f>-PMT(D$7/12,$C31*12,,$F$4,1)</f>
        <v>460.662996452203</v>
      </c>
      <c r="E31" s="5">
        <f>-PMT(E$7/12,$C31*12,,$F$4,1)</f>
        <v>405.54491276510748</v>
      </c>
      <c r="F31" s="5">
        <f>-PMT(F$7/12,$C31*12,,$F$4,1)</f>
        <v>355.37626616070219</v>
      </c>
      <c r="G31" s="5">
        <f>-PMT(G$7/12,$C31*12,,$F$4,1)</f>
        <v>310.00277596385587</v>
      </c>
      <c r="H31" s="5">
        <f>-PMT(H$7/12,$C31*12,,$F$4,1)</f>
        <v>269.22449958153663</v>
      </c>
      <c r="I31" s="5">
        <f>-PMT(I$7/12,$C31*12,,$F$4,1)</f>
        <v>232.80308432435874</v>
      </c>
      <c r="J31" s="5">
        <f>-PMT(J$7/12,$C31*12,,$F$4,1)</f>
        <v>200.46996111984529</v>
      </c>
      <c r="K31" s="5">
        <f>-PMT(K$7/12,$C31*12,,$F$4,1)</f>
        <v>171.93495054009261</v>
      </c>
      <c r="L31" s="5">
        <f>-PMT(L$7/12,$C31*12,,$F$4,1)</f>
        <v>146.8947808974321</v>
      </c>
      <c r="M31" s="6">
        <f>-PMT(M$7/12,$C31*12,,$F$4,1)</f>
        <v>125.04108885924519</v>
      </c>
      <c r="N31" s="5">
        <f>-PMT(N$7/12,$C31*12,,$F$4,1)</f>
        <v>106.06757085885461</v>
      </c>
      <c r="O31" s="5">
        <f>-PMT(O$7/12,$C31*12,,$F$4,1)</f>
        <v>89.67606327930865</v>
      </c>
      <c r="P31" s="5">
        <f>-PMT(P$7/12,$C31*12,,$F$4,1)</f>
        <v>75.581437233116048</v>
      </c>
      <c r="Q31" s="5">
        <f>-PMT(Q$7/12,$C31*12,,$F$4,1)</f>
        <v>63.515289246931935</v>
      </c>
      <c r="R31" s="5">
        <f>-PMT(R$7/12,$C31*12,,$F$4,1)</f>
        <v>53.228485727040983</v>
      </c>
    </row>
    <row r="32" spans="2:18" x14ac:dyDescent="0.3">
      <c r="B32" s="13"/>
      <c r="C32" s="4">
        <v>25</v>
      </c>
      <c r="D32" s="5">
        <f>-PMT(D$7/12,$C32*12,,$F$4,1)</f>
        <v>439.94206296003682</v>
      </c>
      <c r="E32" s="5">
        <f>-PMT(E$7/12,$C32*12,,$F$4,1)</f>
        <v>385.13960861841275</v>
      </c>
      <c r="F32" s="5">
        <f>-PMT(F$7/12,$C32*12,,$F$4,1)</f>
        <v>335.47827509876271</v>
      </c>
      <c r="G32" s="5">
        <f>-PMT(G$7/12,$C32*12,,$F$4,1)</f>
        <v>290.78597386710891</v>
      </c>
      <c r="H32" s="5">
        <f>-PMT(H$7/12,$C32*12,,$F$4,1)</f>
        <v>250.83989602851651</v>
      </c>
      <c r="I32" s="5">
        <f>-PMT(I$7/12,$C32*12,,$F$4,1)</f>
        <v>215.37522609777395</v>
      </c>
      <c r="J32" s="5">
        <f>-PMT(J$7/12,$C32*12,,$F$4,1)</f>
        <v>184.0949089437988</v>
      </c>
      <c r="K32" s="5">
        <f>-PMT(K$7/12,$C32*12,,$F$4,1)</f>
        <v>156.67979707897797</v>
      </c>
      <c r="L32" s="5">
        <f>-PMT(L$7/12,$C32*12,,$F$4,1)</f>
        <v>132.79855628016392</v>
      </c>
      <c r="M32" s="6">
        <f>-PMT(M$7/12,$C32*12,,$F$4,1)</f>
        <v>112.11681154719747</v>
      </c>
      <c r="N32" s="5">
        <f>-PMT(N$7/12,$C32*12,,$F$4,1)</f>
        <v>94.305151486497564</v>
      </c>
      <c r="O32" s="5">
        <f>-PMT(O$7/12,$C32*12,,$F$4,1)</f>
        <v>79.045755739051202</v>
      </c>
      <c r="P32" s="5">
        <f>-PMT(P$7/12,$C32*12,,$F$4,1)</f>
        <v>66.037548603726449</v>
      </c>
      <c r="Q32" s="5">
        <f>-PMT(Q$7/12,$C32*12,,$F$4,1)</f>
        <v>54.999899413565103</v>
      </c>
      <c r="R32" s="5">
        <f>-PMT(R$7/12,$C32*12,,$F$4,1)</f>
        <v>45.674979337682245</v>
      </c>
    </row>
    <row r="33" spans="2:18" x14ac:dyDescent="0.3">
      <c r="B33" s="13"/>
      <c r="C33" s="4">
        <v>26</v>
      </c>
      <c r="D33" s="5">
        <f>-PMT(D$7/12,$C33*12,,$F$4,1)</f>
        <v>420.82300043973902</v>
      </c>
      <c r="E33" s="5">
        <f>-PMT(E$7/12,$C33*12,,$F$4,1)</f>
        <v>366.33512813967167</v>
      </c>
      <c r="F33" s="5">
        <f>-PMT(F$7/12,$C33*12,,$F$4,1)</f>
        <v>317.17884358328382</v>
      </c>
      <c r="G33" s="5">
        <f>-PMT(G$7/12,$C33*12,,$F$4,1)</f>
        <v>273.16295800144979</v>
      </c>
      <c r="H33" s="5">
        <f>-PMT(H$7/12,$C33*12,,$F$4,1)</f>
        <v>234.04025998662544</v>
      </c>
      <c r="I33" s="5">
        <f>-PMT(I$7/12,$C33*12,,$F$4,1)</f>
        <v>199.51790212014814</v>
      </c>
      <c r="J33" s="5">
        <f>-PMT(J$7/12,$C33*12,,$F$4,1)</f>
        <v>169.26894428722559</v>
      </c>
      <c r="K33" s="5">
        <f>-PMT(K$7/12,$C33*12,,$F$4,1)</f>
        <v>142.94420959796858</v>
      </c>
      <c r="L33" s="5">
        <f>-PMT(L$7/12,$C33*12,,$F$4,1)</f>
        <v>120.18369036439614</v>
      </c>
      <c r="M33" s="6">
        <f>-PMT(M$7/12,$C33*12,,$F$4,1)</f>
        <v>100.62689001302184</v>
      </c>
      <c r="N33" s="5">
        <f>-PMT(N$7/12,$C33*12,,$F$4,1)</f>
        <v>83.92167156535524</v>
      </c>
      <c r="O33" s="5">
        <f>-PMT(O$7/12,$C33*12,,$F$4,1)</f>
        <v>69.731374579068572</v>
      </c>
      <c r="P33" s="5">
        <f>-PMT(P$7/12,$C33*12,,$F$4,1)</f>
        <v>57.740136161913746</v>
      </c>
      <c r="Q33" s="5">
        <f>-PMT(Q$7/12,$C33*12,,$F$4,1)</f>
        <v>47.656492147885395</v>
      </c>
      <c r="R33" s="5">
        <f>-PMT(R$7/12,$C33*12,,$F$4,1)</f>
        <v>39.215434674044602</v>
      </c>
    </row>
    <row r="34" spans="2:18" x14ac:dyDescent="0.3">
      <c r="B34" s="13"/>
      <c r="C34" s="4">
        <v>27</v>
      </c>
      <c r="D34" s="5">
        <f>-PMT(D$7/12,$C34*12,,$F$4,1)</f>
        <v>403.12781933104083</v>
      </c>
      <c r="E34" s="5">
        <f>-PMT(E$7/12,$C34*12,,$F$4,1)</f>
        <v>348.95354123671973</v>
      </c>
      <c r="F34" s="5">
        <f>-PMT(F$7/12,$C34*12,,$F$4,1)</f>
        <v>300.30005828482422</v>
      </c>
      <c r="G34" s="5">
        <f>-PMT(G$7/12,$C34*12,,$F$4,1)</f>
        <v>256.95575691636634</v>
      </c>
      <c r="H34" s="5">
        <f>-PMT(H$7/12,$C34*12,,$F$4,1)</f>
        <v>218.64747054227402</v>
      </c>
      <c r="I34" s="5">
        <f>-PMT(I$7/12,$C34*12,,$F$4,1)</f>
        <v>185.05276754235257</v>
      </c>
      <c r="J34" s="5">
        <f>-PMT(J$7/12,$C34*12,,$F$4,1)</f>
        <v>155.81348541599036</v>
      </c>
      <c r="K34" s="5">
        <f>-PMT(K$7/12,$C34*12,,$F$4,1)</f>
        <v>130.54946469204634</v>
      </c>
      <c r="L34" s="5">
        <f>-PMT(L$7/12,$C34*12,,$F$4,1)</f>
        <v>108.87156029886754</v>
      </c>
      <c r="M34" s="6">
        <f>-PMT(M$7/12,$C34*12,,$F$4,1)</f>
        <v>90.393214415911828</v>
      </c>
      <c r="N34" s="5">
        <f>-PMT(N$7/12,$C34*12,,$F$4,1)</f>
        <v>74.740120212728016</v>
      </c>
      <c r="O34" s="5">
        <f>-PMT(O$7/12,$C34*12,,$F$4,1)</f>
        <v>61.55775022294285</v>
      </c>
      <c r="P34" s="5">
        <f>-PMT(P$7/12,$C34*12,,$F$4,1)</f>
        <v>50.516735997224472</v>
      </c>
      <c r="Q34" s="5">
        <f>-PMT(Q$7/12,$C34*12,,$F$4,1)</f>
        <v>41.316249244519071</v>
      </c>
      <c r="R34" s="5">
        <f>-PMT(R$7/12,$C34*12,,$F$4,1)</f>
        <v>33.685643000546897</v>
      </c>
    </row>
    <row r="35" spans="2:18" x14ac:dyDescent="0.3">
      <c r="B35" s="13"/>
      <c r="C35" s="4">
        <v>28</v>
      </c>
      <c r="D35" s="5">
        <f>-PMT(D$7/12,$C35*12,,$F$4,1)</f>
        <v>386.70395700876827</v>
      </c>
      <c r="E35" s="5">
        <f>-PMT(E$7/12,$C35*12,,$F$4,1)</f>
        <v>332.84233425256127</v>
      </c>
      <c r="F35" s="5">
        <f>-PMT(F$7/12,$C35*12,,$F$4,1)</f>
        <v>284.68941250670963</v>
      </c>
      <c r="G35" s="5">
        <f>-PMT(G$7/12,$C35*12,,$F$4,1)</f>
        <v>242.01179873364029</v>
      </c>
      <c r="H35" s="5">
        <f>-PMT(H$7/12,$C35*12,,$F$4,1)</f>
        <v>204.50880630510576</v>
      </c>
      <c r="I35" s="5">
        <f>-PMT(I$7/12,$C35*12,,$F$4,1)</f>
        <v>171.82689050205465</v>
      </c>
      <c r="J35" s="5">
        <f>-PMT(J$7/12,$C35*12,,$F$4,1)</f>
        <v>143.57539815699735</v>
      </c>
      <c r="K35" s="5">
        <f>-PMT(K$7/12,$C35*12,,$F$4,1)</f>
        <v>119.34234874406467</v>
      </c>
      <c r="L35" s="5">
        <f>-PMT(L$7/12,$C35*12,,$F$4,1)</f>
        <v>98.709145771685442</v>
      </c>
      <c r="M35" s="6">
        <f>-PMT(M$7/12,$C35*12,,$F$4,1)</f>
        <v>81.263397620213965</v>
      </c>
      <c r="N35" s="5">
        <f>-PMT(N$7/12,$C35*12,,$F$4,1)</f>
        <v>66.609346407383086</v>
      </c>
      <c r="O35" s="5">
        <f>-PMT(O$7/12,$C35*12,,$F$4,1)</f>
        <v>54.375709397632725</v>
      </c>
      <c r="P35" s="5">
        <f>-PMT(P$7/12,$C35*12,,$F$4,1)</f>
        <v>44.220992639651286</v>
      </c>
      <c r="Q35" s="5">
        <f>-PMT(Q$7/12,$C35*12,,$F$4,1)</f>
        <v>35.836521726855651</v>
      </c>
      <c r="R35" s="5">
        <f>-PMT(R$7/12,$C35*12,,$F$4,1)</f>
        <v>28.947546704676586</v>
      </c>
    </row>
    <row r="36" spans="2:18" x14ac:dyDescent="0.3">
      <c r="B36" s="13"/>
      <c r="C36" s="4">
        <v>29</v>
      </c>
      <c r="D36" s="5">
        <f>-PMT(D$7/12,$C36*12,,$F$4,1)</f>
        <v>371.41989382878063</v>
      </c>
      <c r="E36" s="5">
        <f>-PMT(E$7/12,$C36*12,,$F$4,1)</f>
        <v>317.87002783758015</v>
      </c>
      <c r="F36" s="5">
        <f>-PMT(F$7/12,$C36*12,,$F$4,1)</f>
        <v>270.21542590066184</v>
      </c>
      <c r="G36" s="5">
        <f>-PMT(G$7/12,$C36*12,,$F$4,1)</f>
        <v>228.19953275733386</v>
      </c>
      <c r="H36" s="5">
        <f>-PMT(H$7/12,$C36*12,,$F$4,1)</f>
        <v>191.49256895489773</v>
      </c>
      <c r="I36" s="5">
        <f>-PMT(I$7/12,$C36*12,,$F$4,1)</f>
        <v>159.70837745244791</v>
      </c>
      <c r="J36" s="5">
        <f>-PMT(J$7/12,$C36*12,,$F$4,1)</f>
        <v>132.42262227017133</v>
      </c>
      <c r="K36" s="5">
        <f>-PMT(K$7/12,$C36*12,,$F$4,1)</f>
        <v>109.19078348448156</v>
      </c>
      <c r="L36" s="5">
        <f>-PMT(L$7/12,$C36*12,,$F$4,1)</f>
        <v>89.564650262601262</v>
      </c>
      <c r="M36" s="6">
        <f>-PMT(M$7/12,$C36*12,,$F$4,1)</f>
        <v>73.106386711679775</v>
      </c>
      <c r="N36" s="5">
        <f>-PMT(N$7/12,$C36*12,,$F$4,1)</f>
        <v>59.399653537804916</v>
      </c>
      <c r="O36" s="5">
        <f>-PMT(O$7/12,$C36*12,,$F$4,1)</f>
        <v>48.057644324292461</v>
      </c>
      <c r="P36" s="5">
        <f>-PMT(P$7/12,$C36*12,,$F$4,1)</f>
        <v>38.728194461228654</v>
      </c>
      <c r="Q36" s="5">
        <f>-PMT(Q$7/12,$C36*12,,$F$4,1)</f>
        <v>31.096324396910493</v>
      </c>
      <c r="R36" s="5">
        <f>-PMT(R$7/12,$C36*12,,$F$4,1)</f>
        <v>24.88468876462013</v>
      </c>
    </row>
    <row r="37" spans="2:18" x14ac:dyDescent="0.3">
      <c r="B37" s="13"/>
      <c r="C37" s="4">
        <v>30</v>
      </c>
      <c r="D37" s="5">
        <f>-PMT(D$7/12,$C37*12,,$F$4,1)</f>
        <v>357.16164596473448</v>
      </c>
      <c r="E37" s="5">
        <f>-PMT(E$7/12,$C37*12,,$F$4,1)</f>
        <v>303.92267124781773</v>
      </c>
      <c r="F37" s="5">
        <f>-PMT(F$7/12,$C37*12,,$F$4,1)</f>
        <v>256.76414024356677</v>
      </c>
      <c r="G37" s="5">
        <f>-PMT(G$7/12,$C37*12,,$F$4,1)</f>
        <v>215.40492677560388</v>
      </c>
      <c r="H37" s="5">
        <f>-PMT(H$7/12,$C37*12,,$F$4,1)</f>
        <v>179.48458209282191</v>
      </c>
      <c r="I37" s="5">
        <f>-PMT(I$7/12,$C37*12,,$F$4,1)</f>
        <v>148.58287336231692</v>
      </c>
      <c r="J37" s="5">
        <f>-PMT(J$7/12,$C37*12,,$F$4,1)</f>
        <v>122.24067218105201</v>
      </c>
      <c r="K37" s="5">
        <f>-PMT(K$7/12,$C37*12,,$F$4,1)</f>
        <v>99.980325316951308</v>
      </c>
      <c r="L37" s="5">
        <f>-PMT(L$7/12,$C37*12,,$F$4,1)</f>
        <v>81.323995451289278</v>
      </c>
      <c r="M37" s="6">
        <f>-PMT(M$7/12,$C37*12,,$F$4,1)</f>
        <v>65.808947239535357</v>
      </c>
      <c r="N37" s="5">
        <f>-PMT(N$7/12,$C37*12,,$F$4,1)</f>
        <v>52.9992667720227</v>
      </c>
      <c r="O37" s="5">
        <f>-PMT(O$7/12,$C37*12,,$F$4,1)</f>
        <v>42.493955829957073</v>
      </c>
      <c r="P37" s="5">
        <f>-PMT(P$7/12,$C37*12,,$F$4,1)</f>
        <v>33.931685638754885</v>
      </c>
      <c r="Q37" s="5">
        <f>-PMT(Q$7/12,$C37*12,,$F$4,1)</f>
        <v>26.992711615949172</v>
      </c>
      <c r="R37" s="5">
        <f>-PMT(R$7/12,$C37*12,,$F$4,1)</f>
        <v>21.398550466730985</v>
      </c>
    </row>
    <row r="40" spans="2:18" x14ac:dyDescent="0.3">
      <c r="D40" s="11" t="s">
        <v>5</v>
      </c>
    </row>
    <row r="41" spans="2:18" x14ac:dyDescent="0.3">
      <c r="D41" s="11"/>
    </row>
    <row r="42" spans="2:18" x14ac:dyDescent="0.3">
      <c r="D42" s="11" t="s">
        <v>6</v>
      </c>
    </row>
    <row r="43" spans="2:18" x14ac:dyDescent="0.3">
      <c r="D43" s="11" t="s">
        <v>7</v>
      </c>
    </row>
    <row r="44" spans="2:18" x14ac:dyDescent="0.3">
      <c r="D44" s="11"/>
    </row>
    <row r="45" spans="2:18" x14ac:dyDescent="0.3">
      <c r="D45" s="11" t="str">
        <f>"Например, в таблице видно, чтобы накопить "&amp;TEXT(F4,"0,0")&amp;" (напр., руб.), то необходимо ежемесячно инвестировать "&amp;TEXT(M17,"0,0")&amp;" руб.,"</f>
        <v>Например, в таблице видно, чтобы накопить 150,000 (напр., руб.), то необходимо ежемесячно инвестировать 726 руб.,</v>
      </c>
    </row>
    <row r="46" spans="2:18" x14ac:dyDescent="0.3">
      <c r="D46" s="11" t="str">
        <f>"под "&amp;TEXT(M7,"0%")&amp;" годовых, в течении "&amp;TEXT(C17,"0")&amp;" лет, или же по "&amp;TEXT(M12,"0,0")&amp;" руб. в течение "&amp;TEXT(C12,"0")&amp;" лет."</f>
        <v>под 10% годовых, в течении 10 лет, или же по 1,921 руб. в течение 5 лет.</v>
      </c>
    </row>
    <row r="47" spans="2:18" x14ac:dyDescent="0.3">
      <c r="D47" s="11"/>
    </row>
    <row r="48" spans="2:18" x14ac:dyDescent="0.3">
      <c r="D48" s="11"/>
    </row>
    <row r="49" spans="4:4" x14ac:dyDescent="0.3">
      <c r="D49" s="11"/>
    </row>
    <row r="50" spans="4:4" x14ac:dyDescent="0.3">
      <c r="D50" s="11"/>
    </row>
    <row r="69" spans="4:4" x14ac:dyDescent="0.3">
      <c r="D69" s="3"/>
    </row>
    <row r="70" spans="4:4" x14ac:dyDescent="0.3">
      <c r="D70" s="3"/>
    </row>
  </sheetData>
  <sheetProtection password="C755" sheet="1" objects="1" scenarios="1"/>
  <mergeCells count="2">
    <mergeCell ref="B8:B27"/>
    <mergeCell ref="D6:R6"/>
  </mergeCells>
  <hyperlinks>
    <hyperlink ref="D1" r:id="rId1"/>
  </hyperlinks>
  <pageMargins left="0.25" right="0.25" top="0.75" bottom="0.75" header="0.3" footer="0.3"/>
  <pageSetup paperSize="9" scale="86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Матрица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tnm</dc:creator>
  <cp:lastModifiedBy>tnm</cp:lastModifiedBy>
  <cp:lastPrinted>2017-06-20T04:54:12Z</cp:lastPrinted>
  <dcterms:created xsi:type="dcterms:W3CDTF">2017-02-27T05:55:15Z</dcterms:created>
  <dcterms:modified xsi:type="dcterms:W3CDTF">2021-02-06T13:27:49Z</dcterms:modified>
</cp:coreProperties>
</file>