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60" yWindow="228" windowWidth="19320" windowHeight="9792"/>
  </bookViews>
  <sheets>
    <sheet name="Чистые Активы" sheetId="1" r:id="rId1"/>
    <sheet name="Бланк" sheetId="9" r:id="rId2"/>
    <sheet name="Инструкция" sheetId="8" r:id="rId3"/>
  </sheets>
  <definedNames>
    <definedName name="_xlnm.Print_Area" localSheetId="1">Бланк!$A$1:$M$42</definedName>
    <definedName name="_xlnm.Print_Area" localSheetId="0">'Чистые Активы'!$B$1:$H$51</definedName>
  </definedNames>
  <calcPr calcId="145621"/>
</workbook>
</file>

<file path=xl/calcChain.xml><?xml version="1.0" encoding="utf-8"?>
<calcChain xmlns="http://schemas.openxmlformats.org/spreadsheetml/2006/main">
  <c r="H51" i="1" l="1"/>
  <c r="H50" i="1"/>
  <c r="H49" i="1"/>
  <c r="F51" i="1"/>
  <c r="F50" i="1"/>
  <c r="F49" i="1"/>
  <c r="E51" i="1"/>
  <c r="E50" i="1"/>
  <c r="E49" i="1"/>
  <c r="I43" i="1"/>
  <c r="H20" i="1" l="1"/>
  <c r="D31" i="1"/>
  <c r="E31" i="1" s="1"/>
  <c r="F31" i="1" s="1"/>
  <c r="H31" i="1" s="1"/>
  <c r="D28" i="1"/>
  <c r="E28" i="1" s="1"/>
  <c r="F28" i="1" s="1"/>
  <c r="H28" i="1" s="1"/>
  <c r="D26" i="1"/>
  <c r="E26" i="1" s="1"/>
  <c r="F26" i="1" s="1"/>
  <c r="H26" i="1" s="1"/>
  <c r="D27" i="1"/>
  <c r="E27" i="1" s="1"/>
  <c r="F27" i="1" s="1"/>
  <c r="H27" i="1" s="1"/>
  <c r="F20" i="1"/>
  <c r="E20" i="1"/>
  <c r="D20" i="1"/>
  <c r="D19" i="1"/>
  <c r="E19" i="1" s="1"/>
  <c r="F19" i="1" s="1"/>
  <c r="H19" i="1" s="1"/>
  <c r="E17" i="1"/>
  <c r="F17" i="1" s="1"/>
  <c r="H17" i="1" s="1"/>
  <c r="H23" i="1" s="1"/>
  <c r="D17" i="1"/>
  <c r="D11" i="1"/>
  <c r="E11" i="1" s="1"/>
  <c r="F11" i="1" s="1"/>
  <c r="H11" i="1" s="1"/>
  <c r="H41" i="1" l="1"/>
  <c r="H43" i="1"/>
  <c r="F23" i="1" l="1"/>
  <c r="E23" i="1"/>
  <c r="F41" i="1"/>
  <c r="E41" i="1"/>
  <c r="D41" i="1"/>
  <c r="C41" i="1"/>
  <c r="D51" i="1" l="1"/>
  <c r="C51" i="1"/>
  <c r="D49" i="1"/>
  <c r="C49" i="1"/>
  <c r="C50" i="1"/>
  <c r="D23" i="1"/>
  <c r="C20" i="1"/>
  <c r="C23" i="1" s="1"/>
  <c r="C43" i="1" s="1"/>
  <c r="D50" i="1"/>
  <c r="F43" i="1"/>
  <c r="E43" i="1"/>
  <c r="D43" i="1" l="1"/>
</calcChain>
</file>

<file path=xl/sharedStrings.xml><?xml version="1.0" encoding="utf-8"?>
<sst xmlns="http://schemas.openxmlformats.org/spreadsheetml/2006/main" count="139" uniqueCount="84">
  <si>
    <t>Активы</t>
  </si>
  <si>
    <t>Квартира</t>
  </si>
  <si>
    <t>Дом</t>
  </si>
  <si>
    <t>Машина</t>
  </si>
  <si>
    <t>Пассивы</t>
  </si>
  <si>
    <t>Ипотека</t>
  </si>
  <si>
    <t>Авто-кредит</t>
  </si>
  <si>
    <t>Долг по кредитной карте 1</t>
  </si>
  <si>
    <t>Долг по кредитной карте 2</t>
  </si>
  <si>
    <t>Долг по кредитной карте 3</t>
  </si>
  <si>
    <t>Долг 2</t>
  </si>
  <si>
    <t>Долг 3</t>
  </si>
  <si>
    <t>Долг 4</t>
  </si>
  <si>
    <t>Долг 5</t>
  </si>
  <si>
    <t>30/3</t>
  </si>
  <si>
    <t>30/6</t>
  </si>
  <si>
    <t>30/9</t>
  </si>
  <si>
    <t>31/12</t>
  </si>
  <si>
    <t>Участок земли</t>
  </si>
  <si>
    <t>Сбережения 5</t>
  </si>
  <si>
    <t>Итого активы</t>
  </si>
  <si>
    <t>Итого пассивы</t>
  </si>
  <si>
    <t>Текущая рыночная стоимотсть авто</t>
  </si>
  <si>
    <t>Текущая рыночная стоимотсть квартиры</t>
  </si>
  <si>
    <t>Напр, депозиты в банках или сбережения в валюте</t>
  </si>
  <si>
    <t>Все цифры должны быть в одной валюте</t>
  </si>
  <si>
    <t>Депозит на отпуск</t>
  </si>
  <si>
    <t>Пожарный запас</t>
  </si>
  <si>
    <t>После вычета налогов</t>
  </si>
  <si>
    <t>Ежемес. чистый доход вашей семьи</t>
  </si>
  <si>
    <t xml:space="preserve">К 50 годам должно быть </t>
  </si>
  <si>
    <t>Депозит в банке 1</t>
  </si>
  <si>
    <t>Запас в долларах</t>
  </si>
  <si>
    <t>Курс доллара</t>
  </si>
  <si>
    <t xml:space="preserve">К 40 годам должно быть </t>
  </si>
  <si>
    <t>К 65 годам должно быть минимум</t>
  </si>
  <si>
    <t>Чистые активы (ЧА)</t>
  </si>
  <si>
    <t>Какими должны быть ЧА?</t>
  </si>
  <si>
    <t>В любом возрасте ЧА должен быть &gt; 0</t>
  </si>
  <si>
    <t>10х доходов</t>
  </si>
  <si>
    <t>3х доходов</t>
  </si>
  <si>
    <t>1х доходов</t>
  </si>
  <si>
    <t>Текущая рыночная стоимотсть участка</t>
  </si>
  <si>
    <t>Текущая рыночная стоимотсть дома</t>
  </si>
  <si>
    <t>MoneyPapa</t>
  </si>
  <si>
    <t xml:space="preserve"> </t>
  </si>
  <si>
    <t>Долг Банк такой-то</t>
  </si>
  <si>
    <t>Чистые Активы</t>
  </si>
  <si>
    <t>31/12 Цель</t>
  </si>
  <si>
    <t>К 50 годам должно быть (x 36)</t>
  </si>
  <si>
    <t>К 40 годам должно быть (x 12)</t>
  </si>
  <si>
    <t>К 65 годам должно быть минимум (x 120)</t>
  </si>
  <si>
    <t>Дом / Дача</t>
  </si>
  <si>
    <t>Сбережения</t>
  </si>
  <si>
    <t>Долги по кредитным картам</t>
  </si>
  <si>
    <t>Долг 6</t>
  </si>
  <si>
    <t>Долг 7</t>
  </si>
  <si>
    <t>Долг 8</t>
  </si>
  <si>
    <t xml:space="preserve">Для упрощения, не нужно вносить технику, оборудование, мебель, ремонт. </t>
  </si>
  <si>
    <t>•</t>
  </si>
  <si>
    <t>Однако, это можно сделать, но тогда важно поставить стоимость, за которую вы могли бы продать эти вещи быстро.</t>
  </si>
  <si>
    <t>В раздел Пассивы вносите все ваши кредиты, долги и неоплаченные счета</t>
  </si>
  <si>
    <t>Чистые Активы = Итого Активы минус Итого Пассивы</t>
  </si>
  <si>
    <t>2) Чистые Активы должны всегда расти</t>
  </si>
  <si>
    <t>Вы должны стремиться к двум целям по жизни:</t>
  </si>
  <si>
    <t>Существуют условные ориентиры, чему должны равняться Чистые Активы к какому возрасту:</t>
  </si>
  <si>
    <t>К 40 годам ЧА должны превышать 12 ежемесячных доходов семьи</t>
  </si>
  <si>
    <t>К 50 годам ЧА должны превышать 36 ежемесячных доходов семьи</t>
  </si>
  <si>
    <t>К 65 годам ЧА должны превышать 120 ежемесячных доходов семьи</t>
  </si>
  <si>
    <t>Абсолютно не важно! Важно, не сколько человек зарабатывает, а сколько у него остается активов (в т.ч. Денег) после вычета расходов и долгов.</t>
  </si>
  <si>
    <t>Общие правила</t>
  </si>
  <si>
    <t xml:space="preserve">Если ваши активы находятся в разных валютах или странах, приводите их все к одной валюте, например, к доллару, </t>
  </si>
  <si>
    <t>т.к. доллар меньше других валют подвержен колебаниям</t>
  </si>
  <si>
    <t>В разделе Активы вносите Квартиры, Дома, Дачи, Гаражи, Машины, счета в банках, Сбережения - всё, чем вы владеете</t>
  </si>
  <si>
    <t>Каждый актив, или группа похожих активов (как "квартиры") лучше показывать в отдельной строке</t>
  </si>
  <si>
    <t>Как вы видите, но в расчете Чистых Активов не участвует ваш доход!!! Как так? Неужели не важно, сколько человек зарабатывает?</t>
  </si>
  <si>
    <t xml:space="preserve">Человек, живущий в дорогой квартире и ездящий на дорогой машине может быть абсолютным банкротом, с многомилионными </t>
  </si>
  <si>
    <t>отрицательными Чистыми Активами! Такой человек является бедным или нищим, несмотря на дорогую "обложку".</t>
  </si>
  <si>
    <t>Обновляйте цифру своих чистых активов ежеквартально.</t>
  </si>
  <si>
    <t xml:space="preserve">Указывайте в колонках рыночную стоимость активов, а не то, за сколько вы купили вещь. Например, стоимость нового </t>
  </si>
  <si>
    <t xml:space="preserve">авто может падать каждый год на 10-15%. Соответственно, каждый квартал, можете уменьшать стоимость автомобиля </t>
  </si>
  <si>
    <t>на 1/4 от этого падения в цене, или просто смотреть рыночную стоимость на сайтах по продаже автомобилей.</t>
  </si>
  <si>
    <t>1) Чистые Активы должны быть больше ноля или стремиться к этому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</si>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</sst>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6" x14ac:knownFonts="1">
    <font>
      <sz val="11"/>
      <color theme="1"/>
      <name val="Garamond"/>
      <family val="2"/>
      <scheme val="minor"/>
    </font>
    <font>
      <sz val="11"/>
      <color theme="1"/>
      <name val="Garamond"/>
      <family val="2"/>
      <scheme val="minor"/>
    </font>
    <font>
      <b/>
      <u/>
      <sz val="11"/>
      <color theme="1"/>
      <name val="Candara"/>
      <family val="2"/>
      <charset val="204"/>
    </font>
    <font>
      <sz val="11"/>
      <color theme="1"/>
      <name val="Candara"/>
      <family val="2"/>
      <charset val="204"/>
    </font>
    <font>
      <b/>
      <sz val="11"/>
      <color theme="1"/>
      <name val="Candara"/>
      <family val="2"/>
      <charset val="204"/>
    </font>
    <font>
      <u/>
      <sz val="11"/>
      <color theme="10"/>
      <name val="Garamond"/>
      <family val="2"/>
      <scheme val="minor"/>
    </font>
    <font>
      <b/>
      <u/>
      <sz val="12"/>
      <color theme="10"/>
      <name val="Candara"/>
      <family val="2"/>
      <charset val="204"/>
    </font>
    <font>
      <b/>
      <sz val="12"/>
      <name val="Candara"/>
      <family val="2"/>
      <charset val="204"/>
    </font>
    <font>
      <u val="singleAccounting"/>
      <sz val="11"/>
      <color theme="1"/>
      <name val="Candara"/>
      <family val="2"/>
      <charset val="204"/>
    </font>
    <font>
      <b/>
      <u val="doubleAccounting"/>
      <sz val="11"/>
      <color theme="1"/>
      <name val="Candara"/>
      <family val="2"/>
      <charset val="204"/>
    </font>
    <font>
      <sz val="11"/>
      <color theme="0" tint="-0.249977111117893"/>
      <name val="Candara"/>
      <family val="2"/>
      <charset val="204"/>
    </font>
    <font>
      <b/>
      <u val="singleAccounting"/>
      <sz val="11"/>
      <color theme="1"/>
      <name val="Candara"/>
      <family val="2"/>
      <charset val="204"/>
    </font>
    <font>
      <b/>
      <u/>
      <sz val="11"/>
      <color theme="10"/>
      <name val="Candara"/>
      <family val="2"/>
      <charset val="204"/>
    </font>
    <font>
      <b/>
      <sz val="11"/>
      <name val="Candara"/>
      <family val="2"/>
      <charset val="204"/>
    </font>
    <font>
      <sz val="11"/>
      <color theme="1"/>
      <name val="Calibri"/>
      <family val="2"/>
      <charset val="204"/>
    </font>
    <font>
      <sz val="11"/>
      <color theme="0" tint="-0.14999847407452621"/>
      <name val="Candar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6" fillId="0" borderId="0" xfId="2" applyFont="1" applyFill="1" applyProtection="1">
      <protection hidden="1"/>
    </xf>
    <xf numFmtId="0" fontId="7" fillId="0" borderId="0" xfId="0" applyFont="1" applyFill="1" applyBorder="1" applyAlignment="1" applyProtection="1">
      <protection hidden="1"/>
    </xf>
    <xf numFmtId="0" fontId="12" fillId="0" borderId="0" xfId="2" applyFont="1" applyFill="1" applyProtection="1">
      <protection hidden="1"/>
    </xf>
    <xf numFmtId="0" fontId="13" fillId="0" borderId="0" xfId="0" applyFont="1" applyFill="1" applyBorder="1" applyAlignme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right" shrinkToFit="1"/>
      <protection hidden="1"/>
    </xf>
    <xf numFmtId="0" fontId="3" fillId="0" borderId="0" xfId="0" applyFont="1" applyProtection="1">
      <protection hidden="1"/>
    </xf>
    <xf numFmtId="165" fontId="8" fillId="0" borderId="0" xfId="1" applyNumberFormat="1" applyFont="1" applyAlignment="1" applyProtection="1">
      <alignment horizontal="right" shrinkToFit="1"/>
      <protection hidden="1"/>
    </xf>
    <xf numFmtId="0" fontId="11" fillId="0" borderId="0" xfId="0" applyFont="1" applyProtection="1">
      <protection hidden="1"/>
    </xf>
    <xf numFmtId="0" fontId="11" fillId="0" borderId="0" xfId="0" quotePrefix="1" applyFont="1" applyAlignment="1" applyProtection="1">
      <alignment horizontal="right" shrinkToFit="1"/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right" shrinkToFit="1"/>
      <protection hidden="1"/>
    </xf>
    <xf numFmtId="165" fontId="3" fillId="0" borderId="0" xfId="1" applyNumberFormat="1" applyFont="1" applyAlignment="1" applyProtection="1">
      <alignment horizontal="right" shrinkToFit="1"/>
      <protection hidden="1"/>
    </xf>
    <xf numFmtId="0" fontId="3" fillId="0" borderId="1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8" fillId="0" borderId="0" xfId="0" applyFont="1" applyProtection="1">
      <protection hidden="1"/>
    </xf>
    <xf numFmtId="0" fontId="4" fillId="0" borderId="0" xfId="0" applyFont="1" applyProtection="1">
      <protection hidden="1"/>
    </xf>
    <xf numFmtId="165" fontId="9" fillId="0" borderId="0" xfId="1" applyNumberFormat="1" applyFont="1" applyAlignment="1" applyProtection="1">
      <alignment horizontal="right" shrinkToFit="1"/>
      <protection hidden="1"/>
    </xf>
    <xf numFmtId="165" fontId="9" fillId="0" borderId="3" xfId="1" applyNumberFormat="1" applyFont="1" applyBorder="1" applyAlignment="1" applyProtection="1">
      <alignment horizontal="right" shrinkToFit="1"/>
      <protection hidden="1"/>
    </xf>
    <xf numFmtId="165" fontId="3" fillId="2" borderId="0" xfId="1" applyNumberFormat="1" applyFont="1" applyFill="1" applyAlignment="1" applyProtection="1">
      <alignment horizontal="right" shrinkToFit="1"/>
      <protection hidden="1"/>
    </xf>
    <xf numFmtId="165" fontId="4" fillId="2" borderId="0" xfId="0" applyNumberFormat="1" applyFont="1" applyFill="1" applyAlignment="1" applyProtection="1">
      <alignment horizontal="right" shrinkToFit="1"/>
      <protection hidden="1"/>
    </xf>
    <xf numFmtId="165" fontId="4" fillId="2" borderId="4" xfId="0" applyNumberFormat="1" applyFont="1" applyFill="1" applyBorder="1" applyAlignment="1" applyProtection="1">
      <alignment horizontal="right" shrinkToFit="1"/>
      <protection hidden="1"/>
    </xf>
    <xf numFmtId="165" fontId="3" fillId="0" borderId="1" xfId="1" applyNumberFormat="1" applyFont="1" applyBorder="1" applyAlignment="1" applyProtection="1">
      <alignment horizontal="right" shrinkToFit="1"/>
      <protection hidden="1"/>
    </xf>
    <xf numFmtId="165" fontId="3" fillId="0" borderId="0" xfId="0" applyNumberFormat="1" applyFont="1" applyAlignment="1" applyProtection="1">
      <alignment horizontal="right" shrinkToFit="1"/>
      <protection hidden="1"/>
    </xf>
    <xf numFmtId="165" fontId="3" fillId="0" borderId="1" xfId="0" applyNumberFormat="1" applyFont="1" applyBorder="1" applyAlignment="1" applyProtection="1">
      <alignment horizontal="right" shrinkToFit="1"/>
      <protection hidden="1"/>
    </xf>
    <xf numFmtId="0" fontId="3" fillId="0" borderId="1" xfId="0" applyFont="1" applyBorder="1" applyAlignment="1" applyProtection="1">
      <alignment horizontal="right" shrinkToFit="1"/>
      <protection hidden="1"/>
    </xf>
    <xf numFmtId="0" fontId="14" fillId="0" borderId="0" xfId="0" applyFont="1" applyAlignment="1" applyProtection="1">
      <alignment horizontal="right" vertical="top" indent="1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indent="2"/>
      <protection hidden="1"/>
    </xf>
    <xf numFmtId="0" fontId="3" fillId="0" borderId="0" xfId="0" applyFont="1" applyAlignment="1" applyProtection="1">
      <alignment horizontal="left" indent="1"/>
      <protection hidden="1"/>
    </xf>
    <xf numFmtId="165" fontId="10" fillId="0" borderId="0" xfId="1" applyNumberFormat="1" applyFont="1" applyAlignment="1" applyProtection="1">
      <alignment horizontal="right" shrinkToFit="1"/>
      <protection locked="0" hidden="1"/>
    </xf>
    <xf numFmtId="0" fontId="4" fillId="0" borderId="0" xfId="0" quotePrefix="1" applyFont="1" applyAlignment="1" applyProtection="1">
      <alignment horizontal="right" shrinkToFit="1"/>
      <protection hidden="1"/>
    </xf>
    <xf numFmtId="0" fontId="3" fillId="0" borderId="0" xfId="0" applyFont="1" applyProtection="1">
      <protection locked="0" hidden="1"/>
    </xf>
    <xf numFmtId="165" fontId="3" fillId="0" borderId="0" xfId="1" applyNumberFormat="1" applyFont="1" applyAlignment="1" applyProtection="1">
      <alignment horizontal="right" shrinkToFit="1"/>
      <protection locked="0" hidden="1"/>
    </xf>
    <xf numFmtId="0" fontId="3" fillId="0" borderId="0" xfId="0" applyFont="1" applyAlignment="1" applyProtection="1">
      <alignment horizontal="left" indent="1"/>
      <protection locked="0" hidden="1"/>
    </xf>
    <xf numFmtId="0" fontId="8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15" fillId="0" borderId="1" xfId="0" applyFont="1" applyBorder="1" applyProtection="1">
      <protection hidden="1"/>
    </xf>
    <xf numFmtId="0" fontId="15" fillId="0" borderId="2" xfId="0" applyFont="1" applyBorder="1" applyProtection="1">
      <protection hidden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moneypapa.ru/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moneypapa.ru/go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moneypapa.ru/go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297511</xdr:colOff>
      <xdr:row>0</xdr:row>
      <xdr:rowOff>53340</xdr:rowOff>
    </xdr:from>
    <xdr:to>
      <xdr:col>8</xdr:col>
      <xdr:colOff>127966</xdr:colOff>
      <xdr:row>4</xdr:row>
      <xdr:rowOff>20955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8960" y="53340"/>
          <a:ext cx="729615" cy="7296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45720</xdr:colOff>
      <xdr:row>0</xdr:row>
      <xdr:rowOff>60960</xdr:rowOff>
    </xdr:from>
    <xdr:to>
      <xdr:col>12</xdr:col>
      <xdr:colOff>43815</xdr:colOff>
      <xdr:row>3</xdr:row>
      <xdr:rowOff>226695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9040" y="60960"/>
          <a:ext cx="897255" cy="8972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53340</xdr:colOff>
      <xdr:row>0</xdr:row>
      <xdr:rowOff>99060</xdr:rowOff>
    </xdr:from>
    <xdr:to>
      <xdr:col>13</xdr:col>
      <xdr:colOff>401955</xdr:colOff>
      <xdr:row>4</xdr:row>
      <xdr:rowOff>20955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7020" y="99060"/>
          <a:ext cx="897255" cy="897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Jensen Group">
      <a:majorFont>
        <a:latin typeface="Garamond"/>
        <a:ea typeface=""/>
        <a:cs typeface=""/>
      </a:majorFont>
      <a:minorFont>
        <a:latin typeface="Garamon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neypapa.ru/1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neypapa.ru/1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moneypapa.ru/1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53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4" sqref="I4"/>
    </sheetView>
  </sheetViews>
  <sheetFormatPr defaultColWidth="0" defaultRowHeight="14.4" zeroHeight="1" x14ac:dyDescent="0.3"/>
  <cols>
    <col min="1" max="1" width="5.625" style="7" customWidth="1"/>
    <col min="2" max="2" width="39.75" style="7" customWidth="1"/>
    <col min="3" max="6" width="14.75" style="6" customWidth="1"/>
    <col min="7" max="7" width="4.25" style="6" customWidth="1"/>
    <col min="8" max="8" width="14.75" style="6" customWidth="1"/>
    <col min="9" max="9" width="54.875" style="32" bestFit="1" customWidth="1"/>
    <col min="10" max="10" width="4.625" style="7" customWidth="1"/>
    <col min="11" max="16384" width="9.125" style="7" hidden="1"/>
  </cols>
  <sheetData>
    <row r="1" spans="1:9" x14ac:dyDescent="0.3">
      <c r="A1" s="5"/>
      <c r="B1" s="5"/>
    </row>
    <row r="2" spans="1:9" ht="15.6" x14ac:dyDescent="0.3">
      <c r="A2" s="5"/>
      <c r="B2" s="1" t="s">
        <v>44</v>
      </c>
    </row>
    <row r="3" spans="1:9" ht="15.6" x14ac:dyDescent="0.3">
      <c r="A3" s="5"/>
      <c r="B3" s="2" t="s">
        <v>47</v>
      </c>
    </row>
    <row r="4" spans="1:9" x14ac:dyDescent="0.3"/>
    <row r="5" spans="1:9" x14ac:dyDescent="0.3">
      <c r="B5" s="7" t="s">
        <v>33</v>
      </c>
      <c r="C5" s="33">
        <v>60</v>
      </c>
      <c r="D5" s="33">
        <v>59</v>
      </c>
      <c r="E5" s="33">
        <v>57</v>
      </c>
      <c r="F5" s="33">
        <v>57</v>
      </c>
      <c r="G5" s="13"/>
      <c r="H5" s="33">
        <v>57</v>
      </c>
    </row>
    <row r="6" spans="1:9" x14ac:dyDescent="0.3">
      <c r="C6" s="34" t="s">
        <v>14</v>
      </c>
      <c r="D6" s="34" t="s">
        <v>15</v>
      </c>
      <c r="E6" s="34" t="s">
        <v>16</v>
      </c>
      <c r="F6" s="34" t="s">
        <v>17</v>
      </c>
      <c r="G6" s="34"/>
      <c r="H6" s="34" t="s">
        <v>48</v>
      </c>
    </row>
    <row r="7" spans="1:9" x14ac:dyDescent="0.3">
      <c r="B7" s="11" t="s">
        <v>0</v>
      </c>
      <c r="C7" s="12"/>
      <c r="D7" s="12"/>
      <c r="E7" s="12"/>
      <c r="F7" s="12"/>
      <c r="G7" s="12"/>
      <c r="H7" s="12"/>
    </row>
    <row r="8" spans="1:9" x14ac:dyDescent="0.3">
      <c r="B8" s="35" t="s">
        <v>1</v>
      </c>
      <c r="C8" s="36">
        <v>4000000</v>
      </c>
      <c r="D8" s="36">
        <v>4000000</v>
      </c>
      <c r="E8" s="36">
        <v>4000000</v>
      </c>
      <c r="F8" s="36">
        <v>4000000</v>
      </c>
      <c r="G8" s="13"/>
      <c r="H8" s="13">
        <v>4000000</v>
      </c>
      <c r="I8" s="37" t="s">
        <v>23</v>
      </c>
    </row>
    <row r="9" spans="1:9" x14ac:dyDescent="0.3">
      <c r="B9" s="35" t="s">
        <v>2</v>
      </c>
      <c r="C9" s="36"/>
      <c r="D9" s="36"/>
      <c r="E9" s="36"/>
      <c r="F9" s="36"/>
      <c r="G9" s="13"/>
      <c r="H9" s="13"/>
      <c r="I9" s="37" t="s">
        <v>43</v>
      </c>
    </row>
    <row r="10" spans="1:9" x14ac:dyDescent="0.3">
      <c r="B10" s="35" t="s">
        <v>18</v>
      </c>
      <c r="C10" s="36">
        <v>1000000</v>
      </c>
      <c r="D10" s="36">
        <v>1000000</v>
      </c>
      <c r="E10" s="36">
        <v>1000000</v>
      </c>
      <c r="F10" s="36">
        <v>1000000</v>
      </c>
      <c r="G10" s="13"/>
      <c r="H10" s="13">
        <v>1000000</v>
      </c>
      <c r="I10" s="37" t="s">
        <v>42</v>
      </c>
    </row>
    <row r="11" spans="1:9" x14ac:dyDescent="0.3">
      <c r="B11" s="35" t="s">
        <v>3</v>
      </c>
      <c r="C11" s="36">
        <v>700000</v>
      </c>
      <c r="D11" s="36">
        <f>C11*(1-10%/4)</f>
        <v>682500</v>
      </c>
      <c r="E11" s="36">
        <f>D11*(1-10%/4)</f>
        <v>665437.5</v>
      </c>
      <c r="F11" s="36">
        <f>E11*(1-10%/4)</f>
        <v>648801.5625</v>
      </c>
      <c r="G11" s="13"/>
      <c r="H11" s="13">
        <f>F11*(1-10%/4)</f>
        <v>632581.5234375</v>
      </c>
      <c r="I11" s="37" t="s">
        <v>22</v>
      </c>
    </row>
    <row r="12" spans="1:9" x14ac:dyDescent="0.3">
      <c r="B12" s="35" t="s">
        <v>83</v>
      </c>
      <c r="C12" s="36"/>
      <c r="D12" s="36"/>
      <c r="E12" s="36"/>
      <c r="F12" s="36"/>
      <c r="G12" s="13"/>
      <c r="H12" s="13"/>
      <c r="I12" s="37"/>
    </row>
    <row r="13" spans="1:9" x14ac:dyDescent="0.3">
      <c r="B13" s="35" t="s">
        <v>83</v>
      </c>
      <c r="C13" s="36"/>
      <c r="D13" s="36"/>
      <c r="E13" s="36"/>
      <c r="F13" s="36"/>
      <c r="G13" s="13"/>
      <c r="H13" s="13"/>
      <c r="I13" s="37"/>
    </row>
    <row r="14" spans="1:9" x14ac:dyDescent="0.3">
      <c r="B14" s="35" t="s">
        <v>83</v>
      </c>
      <c r="C14" s="36"/>
      <c r="D14" s="36"/>
      <c r="E14" s="36"/>
      <c r="F14" s="36"/>
      <c r="G14" s="13"/>
      <c r="H14" s="13"/>
      <c r="I14" s="37"/>
    </row>
    <row r="15" spans="1:9" x14ac:dyDescent="0.3">
      <c r="B15" s="35" t="s">
        <v>83</v>
      </c>
      <c r="C15" s="36"/>
      <c r="D15" s="36"/>
      <c r="E15" s="36"/>
      <c r="F15" s="36"/>
      <c r="G15" s="13"/>
      <c r="H15" s="13"/>
      <c r="I15" s="37"/>
    </row>
    <row r="16" spans="1:9" x14ac:dyDescent="0.3">
      <c r="B16" s="35" t="s">
        <v>83</v>
      </c>
      <c r="C16" s="36"/>
      <c r="D16" s="36"/>
      <c r="E16" s="36"/>
      <c r="F16" s="36"/>
      <c r="G16" s="13"/>
      <c r="H16" s="13"/>
      <c r="I16" s="37"/>
    </row>
    <row r="17" spans="2:9" x14ac:dyDescent="0.3">
      <c r="B17" s="35" t="s">
        <v>31</v>
      </c>
      <c r="C17" s="36">
        <v>1500000</v>
      </c>
      <c r="D17" s="36">
        <f>C17+20000</f>
        <v>1520000</v>
      </c>
      <c r="E17" s="36">
        <f>D17+20000</f>
        <v>1540000</v>
      </c>
      <c r="F17" s="36">
        <f>E17+20000</f>
        <v>1560000</v>
      </c>
      <c r="G17" s="13"/>
      <c r="H17" s="13">
        <f>F17+20000</f>
        <v>1580000</v>
      </c>
      <c r="I17" s="37" t="s">
        <v>24</v>
      </c>
    </row>
    <row r="18" spans="2:9" x14ac:dyDescent="0.3">
      <c r="B18" s="35" t="s">
        <v>26</v>
      </c>
      <c r="C18" s="36">
        <v>60000</v>
      </c>
      <c r="D18" s="36">
        <v>65000</v>
      </c>
      <c r="E18" s="36">
        <v>70000</v>
      </c>
      <c r="F18" s="36">
        <v>75000</v>
      </c>
      <c r="G18" s="13"/>
      <c r="H18" s="13">
        <v>75000</v>
      </c>
      <c r="I18" s="37"/>
    </row>
    <row r="19" spans="2:9" x14ac:dyDescent="0.3">
      <c r="B19" s="35" t="s">
        <v>27</v>
      </c>
      <c r="C19" s="36">
        <v>110000</v>
      </c>
      <c r="D19" s="36">
        <f>C19+5000</f>
        <v>115000</v>
      </c>
      <c r="E19" s="36">
        <f t="shared" ref="E19:F19" si="0">D19+5000</f>
        <v>120000</v>
      </c>
      <c r="F19" s="36">
        <f t="shared" si="0"/>
        <v>125000</v>
      </c>
      <c r="G19" s="13"/>
      <c r="H19" s="13">
        <f t="shared" ref="H19" si="1">F19+5000</f>
        <v>130000</v>
      </c>
      <c r="I19" s="37"/>
    </row>
    <row r="20" spans="2:9" x14ac:dyDescent="0.3">
      <c r="B20" s="35" t="s">
        <v>32</v>
      </c>
      <c r="C20" s="36">
        <f>5000*C$5</f>
        <v>300000</v>
      </c>
      <c r="D20" s="36">
        <f>5100*D$5</f>
        <v>300900</v>
      </c>
      <c r="E20" s="36">
        <f>5200*E$5</f>
        <v>296400</v>
      </c>
      <c r="F20" s="36">
        <f>5300*F$5</f>
        <v>302100</v>
      </c>
      <c r="G20" s="13"/>
      <c r="H20" s="13">
        <f>5300*H$5</f>
        <v>302100</v>
      </c>
      <c r="I20" s="37"/>
    </row>
    <row r="21" spans="2:9" x14ac:dyDescent="0.3">
      <c r="B21" s="35" t="s">
        <v>19</v>
      </c>
      <c r="C21" s="36"/>
      <c r="D21" s="36"/>
      <c r="E21" s="36"/>
      <c r="F21" s="36"/>
      <c r="G21" s="13"/>
      <c r="H21" s="13"/>
      <c r="I21" s="37"/>
    </row>
    <row r="22" spans="2:9" s="16" customFormat="1" ht="3.9" customHeight="1" x14ac:dyDescent="0.45">
      <c r="C22" s="8" t="s">
        <v>45</v>
      </c>
      <c r="D22" s="8" t="s">
        <v>45</v>
      </c>
      <c r="E22" s="8" t="s">
        <v>45</v>
      </c>
      <c r="F22" s="8" t="s">
        <v>45</v>
      </c>
      <c r="G22" s="8"/>
      <c r="H22" s="8" t="s">
        <v>45</v>
      </c>
      <c r="I22" s="38"/>
    </row>
    <row r="23" spans="2:9" s="17" customFormat="1" ht="16.2" x14ac:dyDescent="0.45">
      <c r="B23" s="17" t="s">
        <v>20</v>
      </c>
      <c r="C23" s="18">
        <f>SUM(C7:C22)</f>
        <v>7670000</v>
      </c>
      <c r="D23" s="18">
        <f>SUM(D7:D22)</f>
        <v>7683400</v>
      </c>
      <c r="E23" s="18">
        <f>SUM(E7:E22)</f>
        <v>7691837.5</v>
      </c>
      <c r="F23" s="18">
        <f>SUM(F7:F22)</f>
        <v>7710901.5625</v>
      </c>
      <c r="G23" s="18"/>
      <c r="H23" s="18">
        <f>SUM(H7:H22)</f>
        <v>7719681.5234375</v>
      </c>
      <c r="I23" s="39"/>
    </row>
    <row r="24" spans="2:9" x14ac:dyDescent="0.3">
      <c r="C24" s="13"/>
      <c r="D24" s="13"/>
      <c r="E24" s="13"/>
      <c r="F24" s="13"/>
      <c r="G24" s="13"/>
      <c r="H24" s="13"/>
    </row>
    <row r="25" spans="2:9" x14ac:dyDescent="0.3">
      <c r="B25" s="11" t="s">
        <v>4</v>
      </c>
      <c r="C25" s="20"/>
      <c r="D25" s="20"/>
      <c r="E25" s="20"/>
      <c r="F25" s="20"/>
      <c r="G25" s="20"/>
      <c r="H25" s="20"/>
    </row>
    <row r="26" spans="2:9" x14ac:dyDescent="0.3">
      <c r="B26" s="35" t="s">
        <v>5</v>
      </c>
      <c r="C26" s="36">
        <v>2000000</v>
      </c>
      <c r="D26" s="36">
        <f>C26-10000</f>
        <v>1990000</v>
      </c>
      <c r="E26" s="36">
        <f>D26-10000</f>
        <v>1980000</v>
      </c>
      <c r="F26" s="36">
        <f>E26-10000</f>
        <v>1970000</v>
      </c>
      <c r="G26" s="13"/>
      <c r="H26" s="13">
        <f>F26-10000</f>
        <v>1960000</v>
      </c>
      <c r="I26" s="37"/>
    </row>
    <row r="27" spans="2:9" x14ac:dyDescent="0.3">
      <c r="B27" s="35" t="s">
        <v>6</v>
      </c>
      <c r="C27" s="36">
        <v>500000</v>
      </c>
      <c r="D27" s="36">
        <f>C27-3000</f>
        <v>497000</v>
      </c>
      <c r="E27" s="36">
        <f>D27-3000</f>
        <v>494000</v>
      </c>
      <c r="F27" s="36">
        <f>E27-3000</f>
        <v>491000</v>
      </c>
      <c r="G27" s="13"/>
      <c r="H27" s="13">
        <f>F27-3000</f>
        <v>488000</v>
      </c>
      <c r="I27" s="37"/>
    </row>
    <row r="28" spans="2:9" x14ac:dyDescent="0.3">
      <c r="B28" s="35" t="s">
        <v>7</v>
      </c>
      <c r="C28" s="36">
        <v>30000</v>
      </c>
      <c r="D28" s="36">
        <f>C28-1000</f>
        <v>29000</v>
      </c>
      <c r="E28" s="36">
        <f>D28-1000</f>
        <v>28000</v>
      </c>
      <c r="F28" s="36">
        <f>E28-1000</f>
        <v>27000</v>
      </c>
      <c r="G28" s="13"/>
      <c r="H28" s="13">
        <f>F28-1000</f>
        <v>26000</v>
      </c>
      <c r="I28" s="37"/>
    </row>
    <row r="29" spans="2:9" x14ac:dyDescent="0.3">
      <c r="B29" s="35" t="s">
        <v>8</v>
      </c>
      <c r="C29" s="36"/>
      <c r="D29" s="36"/>
      <c r="E29" s="36"/>
      <c r="F29" s="36"/>
      <c r="G29" s="13"/>
      <c r="H29" s="13"/>
      <c r="I29" s="37"/>
    </row>
    <row r="30" spans="2:9" x14ac:dyDescent="0.3">
      <c r="B30" s="35" t="s">
        <v>9</v>
      </c>
      <c r="C30" s="36"/>
      <c r="D30" s="36"/>
      <c r="E30" s="36"/>
      <c r="F30" s="36"/>
      <c r="G30" s="13"/>
      <c r="H30" s="13"/>
      <c r="I30" s="37"/>
    </row>
    <row r="31" spans="2:9" x14ac:dyDescent="0.3">
      <c r="B31" s="35" t="s">
        <v>46</v>
      </c>
      <c r="C31" s="36">
        <v>800000</v>
      </c>
      <c r="D31" s="36">
        <f>C31+20000</f>
        <v>820000</v>
      </c>
      <c r="E31" s="36">
        <f>D31+20000</f>
        <v>840000</v>
      </c>
      <c r="F31" s="36">
        <f>E31+20000</f>
        <v>860000</v>
      </c>
      <c r="G31" s="13"/>
      <c r="H31" s="13">
        <f>F31+20000</f>
        <v>880000</v>
      </c>
      <c r="I31" s="37"/>
    </row>
    <row r="32" spans="2:9" x14ac:dyDescent="0.3">
      <c r="B32" s="35" t="s">
        <v>10</v>
      </c>
      <c r="C32" s="36"/>
      <c r="D32" s="36"/>
      <c r="E32" s="36"/>
      <c r="F32" s="36"/>
      <c r="G32" s="13"/>
      <c r="H32" s="13"/>
      <c r="I32" s="37"/>
    </row>
    <row r="33" spans="2:9" x14ac:dyDescent="0.3">
      <c r="B33" s="35" t="s">
        <v>11</v>
      </c>
      <c r="C33" s="36"/>
      <c r="D33" s="36"/>
      <c r="E33" s="36"/>
      <c r="F33" s="36"/>
      <c r="G33" s="13"/>
      <c r="H33" s="13"/>
      <c r="I33" s="37"/>
    </row>
    <row r="34" spans="2:9" x14ac:dyDescent="0.3">
      <c r="B34" s="35" t="s">
        <v>12</v>
      </c>
      <c r="C34" s="36"/>
      <c r="D34" s="36"/>
      <c r="E34" s="36"/>
      <c r="F34" s="36"/>
      <c r="G34" s="13"/>
      <c r="H34" s="13"/>
      <c r="I34" s="37"/>
    </row>
    <row r="35" spans="2:9" x14ac:dyDescent="0.3">
      <c r="B35" s="35" t="s">
        <v>13</v>
      </c>
      <c r="C35" s="36"/>
      <c r="D35" s="36"/>
      <c r="E35" s="36"/>
      <c r="F35" s="36"/>
      <c r="G35" s="13"/>
      <c r="H35" s="13"/>
      <c r="I35" s="37"/>
    </row>
    <row r="36" spans="2:9" x14ac:dyDescent="0.3">
      <c r="B36" s="35" t="s">
        <v>83</v>
      </c>
      <c r="C36" s="36"/>
      <c r="D36" s="36"/>
      <c r="E36" s="36"/>
      <c r="F36" s="36"/>
      <c r="G36" s="13"/>
      <c r="H36" s="13"/>
      <c r="I36" s="37"/>
    </row>
    <row r="37" spans="2:9" x14ac:dyDescent="0.3">
      <c r="B37" s="35" t="s">
        <v>83</v>
      </c>
      <c r="C37" s="36"/>
      <c r="D37" s="36"/>
      <c r="E37" s="36"/>
      <c r="F37" s="36"/>
      <c r="G37" s="13"/>
      <c r="H37" s="13"/>
      <c r="I37" s="37"/>
    </row>
    <row r="38" spans="2:9" x14ac:dyDescent="0.3">
      <c r="B38" s="35" t="s">
        <v>83</v>
      </c>
      <c r="C38" s="36"/>
      <c r="D38" s="36"/>
      <c r="E38" s="36"/>
      <c r="F38" s="36"/>
      <c r="G38" s="13"/>
      <c r="H38" s="13"/>
      <c r="I38" s="37"/>
    </row>
    <row r="39" spans="2:9" x14ac:dyDescent="0.3">
      <c r="B39" s="35" t="s">
        <v>83</v>
      </c>
      <c r="C39" s="36"/>
      <c r="D39" s="36"/>
      <c r="E39" s="36"/>
      <c r="F39" s="36"/>
      <c r="G39" s="13"/>
      <c r="H39" s="13"/>
      <c r="I39" s="37"/>
    </row>
    <row r="40" spans="2:9" s="16" customFormat="1" ht="3.9" customHeight="1" x14ac:dyDescent="0.45">
      <c r="C40" s="8" t="s">
        <v>45</v>
      </c>
      <c r="D40" s="8" t="s">
        <v>45</v>
      </c>
      <c r="E40" s="8" t="s">
        <v>45</v>
      </c>
      <c r="F40" s="8" t="s">
        <v>45</v>
      </c>
      <c r="G40" s="8"/>
      <c r="H40" s="8" t="s">
        <v>45</v>
      </c>
      <c r="I40" s="38"/>
    </row>
    <row r="41" spans="2:9" s="17" customFormat="1" ht="16.2" x14ac:dyDescent="0.45">
      <c r="B41" s="17" t="s">
        <v>21</v>
      </c>
      <c r="C41" s="18">
        <f>SUM(C25:C40)</f>
        <v>3330000</v>
      </c>
      <c r="D41" s="18">
        <f>SUM(D25:D40)</f>
        <v>3336000</v>
      </c>
      <c r="E41" s="18">
        <f>SUM(E25:E40)</f>
        <v>3342000</v>
      </c>
      <c r="F41" s="18">
        <f>SUM(F25:F40)</f>
        <v>3348000</v>
      </c>
      <c r="G41" s="18"/>
      <c r="H41" s="18">
        <f>SUM(H25:H40)</f>
        <v>3354000</v>
      </c>
      <c r="I41" s="39"/>
    </row>
    <row r="42" spans="2:9" ht="15" thickBot="1" x14ac:dyDescent="0.35">
      <c r="C42" s="13"/>
      <c r="D42" s="13"/>
      <c r="E42" s="13"/>
      <c r="F42" s="13"/>
      <c r="G42" s="13"/>
      <c r="H42" s="13"/>
    </row>
    <row r="43" spans="2:9" s="17" customFormat="1" ht="15.6" thickTop="1" thickBot="1" x14ac:dyDescent="0.35">
      <c r="B43" s="11" t="s">
        <v>36</v>
      </c>
      <c r="C43" s="22">
        <f>C23-C41</f>
        <v>4340000</v>
      </c>
      <c r="D43" s="22">
        <f>D23-D41</f>
        <v>4347400</v>
      </c>
      <c r="E43" s="22">
        <f>E23-E41</f>
        <v>4349837.5</v>
      </c>
      <c r="F43" s="22">
        <f>F23-F41</f>
        <v>4362901.5625</v>
      </c>
      <c r="G43" s="21"/>
      <c r="H43" s="22">
        <f>H23-H41</f>
        <v>4365681.5234375</v>
      </c>
      <c r="I43" s="39" t="str">
        <f>"или "&amp;TEXT(F43/F45,"0,0")&amp;" ежегодных доходов"</f>
        <v>или 34 ежегодных доходов</v>
      </c>
    </row>
    <row r="44" spans="2:9" ht="15" thickTop="1" x14ac:dyDescent="0.3"/>
    <row r="45" spans="2:9" x14ac:dyDescent="0.3">
      <c r="B45" s="7" t="s">
        <v>29</v>
      </c>
      <c r="C45" s="36">
        <v>120000</v>
      </c>
      <c r="D45" s="36">
        <v>120000</v>
      </c>
      <c r="E45" s="36">
        <v>120000</v>
      </c>
      <c r="F45" s="36">
        <v>130000</v>
      </c>
      <c r="G45" s="13"/>
      <c r="H45" s="13">
        <v>140000</v>
      </c>
      <c r="I45" s="32" t="s">
        <v>28</v>
      </c>
    </row>
    <row r="46" spans="2:9" x14ac:dyDescent="0.3"/>
    <row r="47" spans="2:9" x14ac:dyDescent="0.3">
      <c r="B47" s="17" t="s">
        <v>37</v>
      </c>
    </row>
    <row r="48" spans="2:9" x14ac:dyDescent="0.3">
      <c r="B48" s="7" t="s">
        <v>38</v>
      </c>
    </row>
    <row r="49" spans="2:9" x14ac:dyDescent="0.3">
      <c r="B49" s="7" t="s">
        <v>34</v>
      </c>
      <c r="C49" s="24">
        <f>C$45*12</f>
        <v>1440000</v>
      </c>
      <c r="D49" s="24">
        <f>D$45*12</f>
        <v>1440000</v>
      </c>
      <c r="E49" s="24">
        <f>E$45*12</f>
        <v>1440000</v>
      </c>
      <c r="F49" s="24">
        <f>F$45*12</f>
        <v>1560000</v>
      </c>
      <c r="H49" s="24">
        <f>H$45*12</f>
        <v>1680000</v>
      </c>
      <c r="I49" s="32" t="s">
        <v>41</v>
      </c>
    </row>
    <row r="50" spans="2:9" x14ac:dyDescent="0.3">
      <c r="B50" s="7" t="s">
        <v>30</v>
      </c>
      <c r="C50" s="24">
        <f>C$45*3*12</f>
        <v>4320000</v>
      </c>
      <c r="D50" s="24">
        <f>D45*3*12</f>
        <v>4320000</v>
      </c>
      <c r="E50" s="24">
        <f>E45*3*12</f>
        <v>4320000</v>
      </c>
      <c r="F50" s="24">
        <f>F45*3*12</f>
        <v>4680000</v>
      </c>
      <c r="H50" s="24">
        <f>H45*3*12</f>
        <v>5040000</v>
      </c>
      <c r="I50" s="32" t="s">
        <v>40</v>
      </c>
    </row>
    <row r="51" spans="2:9" x14ac:dyDescent="0.3">
      <c r="B51" s="7" t="s">
        <v>35</v>
      </c>
      <c r="C51" s="24">
        <f>C$45*10*12</f>
        <v>14400000</v>
      </c>
      <c r="D51" s="24">
        <f>D$45*10*12</f>
        <v>14400000</v>
      </c>
      <c r="E51" s="24">
        <f>E$45*10*12</f>
        <v>14400000</v>
      </c>
      <c r="F51" s="24">
        <f>F$45*10*12</f>
        <v>15600000</v>
      </c>
      <c r="H51" s="24">
        <f>H$45*10*12</f>
        <v>16800000</v>
      </c>
      <c r="I51" s="32" t="s">
        <v>39</v>
      </c>
    </row>
    <row r="52" spans="2:9" x14ac:dyDescent="0.3"/>
    <row r="53" spans="2:9" x14ac:dyDescent="0.3"/>
  </sheetData>
  <sheetProtection password="E57B" sheet="1" objects="1" scenarios="1"/>
  <hyperlinks>
    <hyperlink ref="B2" r:id="rId1"/>
  </hyperlinks>
  <pageMargins left="0.23622047244094491" right="0.23622047244094491" top="0.51181102362204722" bottom="0.51181102362204722" header="0.23622047244094491" footer="0.23622047244094491"/>
  <pageSetup paperSize="9" scale="92" orientation="portrait" r:id="rId2"/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55"/>
  <sheetViews>
    <sheetView showGridLines="0" zoomScaleNormal="100" workbookViewId="0">
      <selection activeCell="D9" sqref="D9"/>
    </sheetView>
  </sheetViews>
  <sheetFormatPr defaultColWidth="0" defaultRowHeight="19.2" customHeight="1" zeroHeight="1" x14ac:dyDescent="0.3"/>
  <cols>
    <col min="1" max="1" width="6.875" style="7" customWidth="1"/>
    <col min="2" max="2" width="44.625" style="7" customWidth="1"/>
    <col min="3" max="3" width="2.125" style="6" customWidth="1"/>
    <col min="4" max="4" width="14.75" style="6" customWidth="1"/>
    <col min="5" max="5" width="2.125" style="6" customWidth="1"/>
    <col min="6" max="6" width="14.75" style="6" customWidth="1"/>
    <col min="7" max="7" width="2.125" style="6" customWidth="1"/>
    <col min="8" max="8" width="14.75" style="6" customWidth="1"/>
    <col min="9" max="9" width="2.125" style="6" customWidth="1"/>
    <col min="10" max="10" width="14.75" style="6" customWidth="1"/>
    <col min="11" max="11" width="4.25" style="6" customWidth="1"/>
    <col min="12" max="12" width="14.75" style="6" customWidth="1"/>
    <col min="13" max="13" width="4.625" style="7" customWidth="1"/>
    <col min="14" max="16384" width="9.125" style="7" hidden="1"/>
  </cols>
  <sheetData>
    <row r="1" spans="1:12" ht="19.2" customHeight="1" x14ac:dyDescent="0.3">
      <c r="A1" s="5"/>
      <c r="B1" s="1" t="s">
        <v>44</v>
      </c>
    </row>
    <row r="2" spans="1:12" ht="19.2" customHeight="1" x14ac:dyDescent="0.3">
      <c r="A2" s="5"/>
      <c r="B2" s="2" t="s">
        <v>47</v>
      </c>
    </row>
    <row r="3" spans="1:12" ht="19.2" customHeight="1" x14ac:dyDescent="0.3"/>
    <row r="4" spans="1:12" ht="19.2" customHeight="1" x14ac:dyDescent="0.45"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9" customFormat="1" ht="19.2" customHeight="1" x14ac:dyDescent="0.45">
      <c r="C5" s="10"/>
      <c r="D5" s="10" t="s">
        <v>14</v>
      </c>
      <c r="E5" s="10"/>
      <c r="F5" s="10" t="s">
        <v>15</v>
      </c>
      <c r="G5" s="10"/>
      <c r="H5" s="10" t="s">
        <v>16</v>
      </c>
      <c r="I5" s="10"/>
      <c r="J5" s="10" t="s">
        <v>17</v>
      </c>
      <c r="K5" s="10"/>
      <c r="L5" s="10" t="s">
        <v>48</v>
      </c>
    </row>
    <row r="6" spans="1:12" ht="22.8" customHeight="1" x14ac:dyDescent="0.3">
      <c r="B6" s="11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30" customHeight="1" x14ac:dyDescent="0.3">
      <c r="B7" s="40" t="s">
        <v>1</v>
      </c>
      <c r="C7" s="13"/>
      <c r="D7" s="14"/>
      <c r="E7" s="13"/>
      <c r="F7" s="14"/>
      <c r="G7" s="13"/>
      <c r="H7" s="14"/>
      <c r="I7" s="13"/>
      <c r="J7" s="14"/>
      <c r="K7" s="13"/>
      <c r="L7" s="14"/>
    </row>
    <row r="8" spans="1:12" ht="30" customHeight="1" x14ac:dyDescent="0.3">
      <c r="B8" s="41" t="s">
        <v>52</v>
      </c>
      <c r="C8" s="13"/>
      <c r="D8" s="14"/>
      <c r="E8" s="13"/>
      <c r="F8" s="14"/>
      <c r="G8" s="13"/>
      <c r="H8" s="14"/>
      <c r="I8" s="13"/>
      <c r="J8" s="14"/>
      <c r="K8" s="13"/>
      <c r="L8" s="14"/>
    </row>
    <row r="9" spans="1:12" ht="30" customHeight="1" x14ac:dyDescent="0.3">
      <c r="B9" s="41" t="s">
        <v>3</v>
      </c>
      <c r="C9" s="13"/>
      <c r="D9" s="14"/>
      <c r="E9" s="13"/>
      <c r="F9" s="14"/>
      <c r="G9" s="13"/>
      <c r="H9" s="14"/>
      <c r="I9" s="13"/>
      <c r="J9" s="14"/>
      <c r="K9" s="13"/>
      <c r="L9" s="14"/>
    </row>
    <row r="10" spans="1:12" ht="30" customHeight="1" x14ac:dyDescent="0.3">
      <c r="B10" s="15"/>
      <c r="C10" s="13"/>
      <c r="D10" s="14"/>
      <c r="E10" s="13"/>
      <c r="F10" s="14"/>
      <c r="G10" s="13"/>
      <c r="H10" s="14"/>
      <c r="I10" s="13"/>
      <c r="J10" s="14"/>
      <c r="K10" s="13"/>
      <c r="L10" s="14"/>
    </row>
    <row r="11" spans="1:12" ht="30" customHeight="1" x14ac:dyDescent="0.3">
      <c r="B11" s="41" t="s">
        <v>53</v>
      </c>
      <c r="C11" s="13"/>
      <c r="D11" s="14"/>
      <c r="E11" s="13"/>
      <c r="F11" s="14"/>
      <c r="G11" s="13"/>
      <c r="H11" s="14"/>
      <c r="I11" s="13"/>
      <c r="J11" s="14"/>
      <c r="K11" s="13"/>
      <c r="L11" s="14"/>
    </row>
    <row r="12" spans="1:12" ht="30" customHeight="1" x14ac:dyDescent="0.3">
      <c r="B12" s="15"/>
      <c r="C12" s="13"/>
      <c r="D12" s="14"/>
      <c r="E12" s="13"/>
      <c r="F12" s="14"/>
      <c r="G12" s="13"/>
      <c r="H12" s="14"/>
      <c r="I12" s="13"/>
      <c r="J12" s="14"/>
      <c r="K12" s="13"/>
      <c r="L12" s="14"/>
    </row>
    <row r="13" spans="1:12" ht="30" customHeight="1" x14ac:dyDescent="0.3">
      <c r="B13" s="15"/>
      <c r="C13" s="13"/>
      <c r="D13" s="14"/>
      <c r="E13" s="13"/>
      <c r="F13" s="14"/>
      <c r="G13" s="13"/>
      <c r="H13" s="14"/>
      <c r="I13" s="13"/>
      <c r="J13" s="14"/>
      <c r="K13" s="13"/>
      <c r="L13" s="14"/>
    </row>
    <row r="14" spans="1:12" ht="30" customHeight="1" x14ac:dyDescent="0.3">
      <c r="B14" s="15"/>
      <c r="C14" s="13"/>
      <c r="D14" s="14"/>
      <c r="E14" s="13"/>
      <c r="F14" s="14"/>
      <c r="G14" s="13"/>
      <c r="H14" s="14"/>
      <c r="I14" s="13"/>
      <c r="J14" s="14"/>
      <c r="K14" s="13"/>
      <c r="L14" s="14"/>
    </row>
    <row r="15" spans="1:12" ht="30" customHeight="1" x14ac:dyDescent="0.3">
      <c r="B15" s="15"/>
      <c r="C15" s="13"/>
      <c r="D15" s="14"/>
      <c r="E15" s="13"/>
      <c r="F15" s="14"/>
      <c r="G15" s="13"/>
      <c r="H15" s="14"/>
      <c r="I15" s="13"/>
      <c r="J15" s="14"/>
      <c r="K15" s="13"/>
      <c r="L15" s="14"/>
    </row>
    <row r="16" spans="1:12" ht="30" customHeight="1" x14ac:dyDescent="0.3">
      <c r="B16" s="15"/>
      <c r="C16" s="13"/>
      <c r="D16" s="14"/>
      <c r="E16" s="13"/>
      <c r="F16" s="14"/>
      <c r="G16" s="13"/>
      <c r="H16" s="14"/>
      <c r="I16" s="13"/>
      <c r="J16" s="14"/>
      <c r="K16" s="13"/>
      <c r="L16" s="14"/>
    </row>
    <row r="17" spans="2:12" s="16" customFormat="1" ht="4.05" customHeight="1" x14ac:dyDescent="0.45"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2:12" s="17" customFormat="1" ht="22.8" customHeight="1" thickBot="1" x14ac:dyDescent="0.5">
      <c r="B18" s="17" t="s">
        <v>20</v>
      </c>
      <c r="C18" s="18"/>
      <c r="D18" s="19"/>
      <c r="E18" s="18"/>
      <c r="F18" s="19"/>
      <c r="G18" s="18"/>
      <c r="H18" s="19"/>
      <c r="I18" s="18"/>
      <c r="J18" s="19"/>
      <c r="K18" s="18"/>
      <c r="L18" s="19"/>
    </row>
    <row r="19" spans="2:12" ht="19.2" customHeight="1" thickTop="1" x14ac:dyDescent="0.3"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2:12" ht="22.8" customHeight="1" x14ac:dyDescent="0.3">
      <c r="B20" s="11" t="s">
        <v>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2:12" ht="30" customHeight="1" x14ac:dyDescent="0.3">
      <c r="B21" s="41" t="s">
        <v>5</v>
      </c>
      <c r="C21" s="13"/>
      <c r="D21" s="14"/>
      <c r="E21" s="13"/>
      <c r="F21" s="14"/>
      <c r="G21" s="13"/>
      <c r="H21" s="14"/>
      <c r="I21" s="13"/>
      <c r="J21" s="14"/>
      <c r="K21" s="13"/>
      <c r="L21" s="14"/>
    </row>
    <row r="22" spans="2:12" ht="30" customHeight="1" x14ac:dyDescent="0.3">
      <c r="B22" s="41" t="s">
        <v>54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</row>
    <row r="23" spans="2:12" ht="30" customHeight="1" x14ac:dyDescent="0.3">
      <c r="B23" s="41" t="s">
        <v>11</v>
      </c>
      <c r="C23" s="13"/>
      <c r="D23" s="14"/>
      <c r="E23" s="13"/>
      <c r="F23" s="14"/>
      <c r="G23" s="13"/>
      <c r="H23" s="14"/>
      <c r="I23" s="13"/>
      <c r="J23" s="14"/>
      <c r="K23" s="13"/>
      <c r="L23" s="14"/>
    </row>
    <row r="24" spans="2:12" ht="30" customHeight="1" x14ac:dyDescent="0.3">
      <c r="B24" s="41" t="s">
        <v>12</v>
      </c>
      <c r="C24" s="13"/>
      <c r="D24" s="14"/>
      <c r="E24" s="13"/>
      <c r="F24" s="14"/>
      <c r="G24" s="13"/>
      <c r="H24" s="14"/>
      <c r="I24" s="13"/>
      <c r="J24" s="14"/>
      <c r="K24" s="13"/>
      <c r="L24" s="14"/>
    </row>
    <row r="25" spans="2:12" ht="30" customHeight="1" x14ac:dyDescent="0.3">
      <c r="B25" s="41" t="s">
        <v>13</v>
      </c>
      <c r="C25" s="13"/>
      <c r="D25" s="14"/>
      <c r="E25" s="13"/>
      <c r="F25" s="14"/>
      <c r="G25" s="13"/>
      <c r="H25" s="14"/>
      <c r="I25" s="13"/>
      <c r="J25" s="14"/>
      <c r="K25" s="13"/>
      <c r="L25" s="14"/>
    </row>
    <row r="26" spans="2:12" ht="30" customHeight="1" x14ac:dyDescent="0.3">
      <c r="B26" s="41" t="s">
        <v>55</v>
      </c>
      <c r="C26" s="13"/>
      <c r="D26" s="14"/>
      <c r="E26" s="13"/>
      <c r="F26" s="14"/>
      <c r="G26" s="13"/>
      <c r="H26" s="14"/>
      <c r="I26" s="13"/>
      <c r="J26" s="14"/>
      <c r="K26" s="13"/>
      <c r="L26" s="14"/>
    </row>
    <row r="27" spans="2:12" ht="30" customHeight="1" x14ac:dyDescent="0.3">
      <c r="B27" s="41" t="s">
        <v>56</v>
      </c>
      <c r="C27" s="13"/>
      <c r="D27" s="14"/>
      <c r="E27" s="13"/>
      <c r="F27" s="14"/>
      <c r="G27" s="13"/>
      <c r="H27" s="14"/>
      <c r="I27" s="13"/>
      <c r="J27" s="14"/>
      <c r="K27" s="13"/>
      <c r="L27" s="14"/>
    </row>
    <row r="28" spans="2:12" ht="30" customHeight="1" x14ac:dyDescent="0.3">
      <c r="B28" s="41" t="s">
        <v>57</v>
      </c>
      <c r="C28" s="13"/>
      <c r="D28" s="14"/>
      <c r="E28" s="13"/>
      <c r="F28" s="14"/>
      <c r="G28" s="13"/>
      <c r="H28" s="14"/>
      <c r="I28" s="13"/>
      <c r="J28" s="14"/>
      <c r="K28" s="13"/>
      <c r="L28" s="14"/>
    </row>
    <row r="29" spans="2:12" ht="30" customHeight="1" x14ac:dyDescent="0.3">
      <c r="B29" s="15"/>
      <c r="C29" s="13"/>
      <c r="D29" s="14"/>
      <c r="E29" s="13"/>
      <c r="F29" s="14"/>
      <c r="G29" s="13"/>
      <c r="H29" s="14"/>
      <c r="I29" s="13"/>
      <c r="J29" s="14"/>
      <c r="K29" s="13"/>
      <c r="L29" s="14"/>
    </row>
    <row r="30" spans="2:12" ht="30" customHeight="1" x14ac:dyDescent="0.3">
      <c r="B30" s="15"/>
      <c r="C30" s="13"/>
      <c r="D30" s="14"/>
      <c r="E30" s="13"/>
      <c r="F30" s="14"/>
      <c r="G30" s="13"/>
      <c r="H30" s="14"/>
      <c r="I30" s="13"/>
      <c r="J30" s="14"/>
      <c r="K30" s="13"/>
      <c r="L30" s="14"/>
    </row>
    <row r="31" spans="2:12" s="17" customFormat="1" ht="30" customHeight="1" thickBot="1" x14ac:dyDescent="0.5">
      <c r="B31" s="17" t="s">
        <v>21</v>
      </c>
      <c r="C31" s="18"/>
      <c r="D31" s="19"/>
      <c r="E31" s="18"/>
      <c r="F31" s="19"/>
      <c r="G31" s="18"/>
      <c r="H31" s="19"/>
      <c r="I31" s="18"/>
      <c r="J31" s="19"/>
      <c r="K31" s="18"/>
      <c r="L31" s="19"/>
    </row>
    <row r="32" spans="2:12" ht="19.2" customHeight="1" thickTop="1" thickBot="1" x14ac:dyDescent="0.35"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2:12" s="17" customFormat="1" ht="22.8" customHeight="1" thickTop="1" thickBot="1" x14ac:dyDescent="0.35">
      <c r="B33" s="11" t="s">
        <v>36</v>
      </c>
      <c r="C33" s="21"/>
      <c r="D33" s="22"/>
      <c r="E33" s="21"/>
      <c r="F33" s="22"/>
      <c r="G33" s="21"/>
      <c r="H33" s="22"/>
      <c r="I33" s="21"/>
      <c r="J33" s="22"/>
      <c r="K33" s="21"/>
      <c r="L33" s="22"/>
    </row>
    <row r="34" spans="2:12" ht="10.199999999999999" customHeight="1" thickTop="1" x14ac:dyDescent="0.3"/>
    <row r="35" spans="2:12" ht="19.2" customHeight="1" x14ac:dyDescent="0.3">
      <c r="B35" s="7" t="s">
        <v>29</v>
      </c>
      <c r="C35" s="13"/>
      <c r="D35" s="23"/>
      <c r="E35" s="13"/>
      <c r="F35" s="23"/>
      <c r="G35" s="13"/>
      <c r="H35" s="23"/>
      <c r="I35" s="13"/>
      <c r="J35" s="23"/>
      <c r="K35" s="13"/>
      <c r="L35" s="23"/>
    </row>
    <row r="36" spans="2:12" ht="14.4" customHeight="1" x14ac:dyDescent="0.3"/>
    <row r="37" spans="2:12" ht="19.2" customHeight="1" x14ac:dyDescent="0.3">
      <c r="B37" s="17" t="s">
        <v>37</v>
      </c>
    </row>
    <row r="38" spans="2:12" ht="21.6" customHeight="1" x14ac:dyDescent="0.3">
      <c r="B38" s="7" t="s">
        <v>38</v>
      </c>
    </row>
    <row r="39" spans="2:12" ht="21.6" customHeight="1" x14ac:dyDescent="0.3">
      <c r="B39" s="7" t="s">
        <v>50</v>
      </c>
      <c r="C39" s="24"/>
      <c r="D39" s="25"/>
      <c r="E39" s="24"/>
      <c r="F39" s="25"/>
      <c r="G39" s="24"/>
      <c r="H39" s="26"/>
      <c r="I39" s="24"/>
      <c r="J39" s="26"/>
    </row>
    <row r="40" spans="2:12" ht="21.6" customHeight="1" x14ac:dyDescent="0.3">
      <c r="B40" s="7" t="s">
        <v>49</v>
      </c>
      <c r="C40" s="24"/>
      <c r="D40" s="25"/>
      <c r="E40" s="24"/>
      <c r="F40" s="25"/>
      <c r="G40" s="24"/>
      <c r="H40" s="26"/>
      <c r="I40" s="24"/>
      <c r="J40" s="26"/>
    </row>
    <row r="41" spans="2:12" ht="21.6" customHeight="1" x14ac:dyDescent="0.3">
      <c r="B41" s="7" t="s">
        <v>51</v>
      </c>
      <c r="C41" s="24"/>
      <c r="D41" s="25"/>
      <c r="E41" s="24"/>
      <c r="F41" s="25"/>
      <c r="G41" s="24"/>
      <c r="H41" s="26"/>
      <c r="I41" s="24"/>
      <c r="J41" s="26"/>
    </row>
    <row r="42" spans="2:12" ht="19.2" customHeight="1" x14ac:dyDescent="0.3"/>
    <row r="43" spans="2:12" ht="19.2" hidden="1" customHeight="1" x14ac:dyDescent="0.3"/>
    <row r="44" spans="2:12" ht="19.2" hidden="1" customHeight="1" x14ac:dyDescent="0.3"/>
    <row r="45" spans="2:12" ht="19.2" hidden="1" customHeight="1" x14ac:dyDescent="0.3"/>
    <row r="46" spans="2:12" ht="19.2" hidden="1" customHeight="1" x14ac:dyDescent="0.3"/>
    <row r="47" spans="2:12" ht="19.2" hidden="1" customHeight="1" x14ac:dyDescent="0.3"/>
    <row r="48" spans="2:12" ht="19.2" hidden="1" customHeight="1" x14ac:dyDescent="0.3"/>
    <row r="49" ht="19.2" hidden="1" customHeight="1" x14ac:dyDescent="0.3"/>
    <row r="50" ht="19.2" hidden="1" customHeight="1" x14ac:dyDescent="0.3"/>
    <row r="51" ht="19.2" hidden="1" customHeight="1" x14ac:dyDescent="0.3"/>
    <row r="52" ht="19.2" hidden="1" customHeight="1" x14ac:dyDescent="0.3"/>
    <row r="53" ht="19.2" hidden="1" customHeight="1" x14ac:dyDescent="0.3"/>
    <row r="54" ht="19.2" hidden="1" customHeight="1" x14ac:dyDescent="0.3"/>
    <row r="55" ht="19.2" hidden="1" customHeight="1" x14ac:dyDescent="0.3"/>
  </sheetData>
  <hyperlinks>
    <hyperlink ref="B1" r:id="rId1"/>
  </hyperlinks>
  <pageMargins left="0.23622047244094491" right="0.23622047244094491" top="0.51181102362204722" bottom="0.51181102362204722" header="0.23622047244094491" footer="0.23622047244094491"/>
  <pageSetup paperSize="9" scale="75" orientation="portrait" r:id="rId2"/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17"/>
  <sheetViews>
    <sheetView showGridLines="0" showRowColHeaders="0" zoomScaleNormal="100" workbookViewId="0">
      <selection activeCell="O9" sqref="O9"/>
    </sheetView>
  </sheetViews>
  <sheetFormatPr defaultColWidth="0" defaultRowHeight="14.4" zeroHeight="1" x14ac:dyDescent="0.3"/>
  <cols>
    <col min="1" max="18" width="9" style="7" customWidth="1"/>
    <col min="19" max="16384" width="9" style="7" hidden="1"/>
  </cols>
  <sheetData>
    <row r="1" spans="1:12" ht="19.2" customHeight="1" x14ac:dyDescent="0.3">
      <c r="A1" s="5"/>
      <c r="B1" s="3" t="s">
        <v>44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9.2" customHeight="1" x14ac:dyDescent="0.3">
      <c r="A2" s="5"/>
      <c r="B2" s="4" t="s">
        <v>47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2" customHeight="1" x14ac:dyDescent="0.3"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9.2" customHeight="1" x14ac:dyDescent="0.45">
      <c r="B4" s="17" t="s">
        <v>70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28" customFormat="1" ht="16.2" customHeight="1" x14ac:dyDescent="0.3">
      <c r="A5" s="27" t="s">
        <v>59</v>
      </c>
      <c r="B5" s="28" t="s">
        <v>25</v>
      </c>
    </row>
    <row r="6" spans="1:12" s="28" customFormat="1" ht="16.2" customHeight="1" x14ac:dyDescent="0.3">
      <c r="A6" s="27" t="s">
        <v>59</v>
      </c>
      <c r="B6" s="28" t="s">
        <v>71</v>
      </c>
    </row>
    <row r="7" spans="1:12" s="28" customFormat="1" ht="16.2" customHeight="1" x14ac:dyDescent="0.3">
      <c r="A7" s="27"/>
      <c r="B7" s="28" t="s">
        <v>72</v>
      </c>
    </row>
    <row r="8" spans="1:12" s="28" customFormat="1" ht="16.2" customHeight="1" x14ac:dyDescent="0.3">
      <c r="A8" s="27" t="s">
        <v>59</v>
      </c>
      <c r="B8" s="28" t="s">
        <v>78</v>
      </c>
    </row>
    <row r="9" spans="1:12" s="28" customFormat="1" ht="16.2" customHeight="1" x14ac:dyDescent="0.3">
      <c r="A9" s="27" t="s">
        <v>59</v>
      </c>
      <c r="B9" s="28" t="s">
        <v>79</v>
      </c>
    </row>
    <row r="10" spans="1:12" s="28" customFormat="1" ht="16.2" customHeight="1" x14ac:dyDescent="0.3">
      <c r="A10" s="27"/>
      <c r="B10" s="28" t="s">
        <v>80</v>
      </c>
    </row>
    <row r="11" spans="1:12" s="28" customFormat="1" ht="16.2" customHeight="1" x14ac:dyDescent="0.3">
      <c r="A11" s="27"/>
      <c r="B11" s="28" t="s">
        <v>81</v>
      </c>
    </row>
    <row r="12" spans="1:12" s="28" customFormat="1" ht="16.2" customHeight="1" x14ac:dyDescent="0.3">
      <c r="A12" s="27"/>
    </row>
    <row r="13" spans="1:12" x14ac:dyDescent="0.3">
      <c r="B13" s="17" t="s">
        <v>0</v>
      </c>
    </row>
    <row r="14" spans="1:12" x14ac:dyDescent="0.3"/>
    <row r="15" spans="1:12" s="28" customFormat="1" ht="16.2" customHeight="1" x14ac:dyDescent="0.3">
      <c r="A15" s="27" t="s">
        <v>59</v>
      </c>
      <c r="B15" s="28" t="s">
        <v>73</v>
      </c>
    </row>
    <row r="16" spans="1:12" s="28" customFormat="1" ht="16.2" customHeight="1" x14ac:dyDescent="0.3">
      <c r="A16" s="27" t="s">
        <v>59</v>
      </c>
      <c r="B16" s="28" t="s">
        <v>74</v>
      </c>
    </row>
    <row r="17" spans="1:2" s="28" customFormat="1" ht="16.2" customHeight="1" x14ac:dyDescent="0.3">
      <c r="A17" s="27" t="s">
        <v>59</v>
      </c>
      <c r="B17" s="28" t="s">
        <v>58</v>
      </c>
    </row>
    <row r="18" spans="1:2" s="28" customFormat="1" ht="16.2" customHeight="1" x14ac:dyDescent="0.3">
      <c r="A18" s="27" t="s">
        <v>59</v>
      </c>
      <c r="B18" s="28" t="s">
        <v>60</v>
      </c>
    </row>
    <row r="19" spans="1:2" s="28" customFormat="1" ht="16.2" customHeight="1" x14ac:dyDescent="0.3"/>
    <row r="20" spans="1:2" s="28" customFormat="1" ht="16.2" customHeight="1" x14ac:dyDescent="0.3">
      <c r="B20" s="29" t="s">
        <v>4</v>
      </c>
    </row>
    <row r="21" spans="1:2" s="28" customFormat="1" ht="16.2" customHeight="1" x14ac:dyDescent="0.3">
      <c r="A21" s="27" t="s">
        <v>59</v>
      </c>
      <c r="B21" s="28" t="s">
        <v>61</v>
      </c>
    </row>
    <row r="22" spans="1:2" s="28" customFormat="1" ht="16.2" customHeight="1" x14ac:dyDescent="0.3">
      <c r="A22" s="27"/>
      <c r="B22" s="29"/>
    </row>
    <row r="23" spans="1:2" s="28" customFormat="1" ht="16.2" customHeight="1" x14ac:dyDescent="0.3">
      <c r="A23" s="27"/>
      <c r="B23" s="29" t="s">
        <v>47</v>
      </c>
    </row>
    <row r="24" spans="1:2" s="28" customFormat="1" ht="16.2" customHeight="1" x14ac:dyDescent="0.3">
      <c r="A24" s="27" t="s">
        <v>59</v>
      </c>
      <c r="B24" s="28" t="s">
        <v>62</v>
      </c>
    </row>
    <row r="25" spans="1:2" s="28" customFormat="1" ht="4.05" customHeight="1" x14ac:dyDescent="0.3">
      <c r="A25" s="27"/>
    </row>
    <row r="26" spans="1:2" s="28" customFormat="1" ht="16.2" customHeight="1" x14ac:dyDescent="0.3">
      <c r="A26" s="27" t="s">
        <v>59</v>
      </c>
      <c r="B26" s="28" t="s">
        <v>64</v>
      </c>
    </row>
    <row r="27" spans="1:2" s="28" customFormat="1" ht="16.2" customHeight="1" x14ac:dyDescent="0.3">
      <c r="A27" s="27"/>
      <c r="B27" s="30" t="s">
        <v>82</v>
      </c>
    </row>
    <row r="28" spans="1:2" s="28" customFormat="1" ht="16.2" customHeight="1" x14ac:dyDescent="0.3">
      <c r="A28" s="27"/>
      <c r="B28" s="30" t="s">
        <v>63</v>
      </c>
    </row>
    <row r="29" spans="1:2" s="28" customFormat="1" ht="4.05" customHeight="1" x14ac:dyDescent="0.3">
      <c r="A29" s="27"/>
      <c r="B29" s="30"/>
    </row>
    <row r="30" spans="1:2" s="28" customFormat="1" ht="16.2" customHeight="1" x14ac:dyDescent="0.3">
      <c r="A30" s="27" t="s">
        <v>59</v>
      </c>
      <c r="B30" s="28" t="s">
        <v>65</v>
      </c>
    </row>
    <row r="31" spans="1:2" s="28" customFormat="1" ht="16.2" customHeight="1" x14ac:dyDescent="0.3">
      <c r="A31" s="27"/>
      <c r="B31" s="31" t="s">
        <v>66</v>
      </c>
    </row>
    <row r="32" spans="1:2" s="28" customFormat="1" ht="16.2" customHeight="1" x14ac:dyDescent="0.3">
      <c r="A32" s="27"/>
      <c r="B32" s="31" t="s">
        <v>67</v>
      </c>
    </row>
    <row r="33" spans="1:2" s="28" customFormat="1" ht="16.2" customHeight="1" x14ac:dyDescent="0.3">
      <c r="A33" s="27"/>
      <c r="B33" s="31" t="s">
        <v>68</v>
      </c>
    </row>
    <row r="34" spans="1:2" s="28" customFormat="1" ht="4.05" customHeight="1" x14ac:dyDescent="0.3">
      <c r="A34" s="27"/>
      <c r="B34" s="31"/>
    </row>
    <row r="35" spans="1:2" s="28" customFormat="1" ht="16.2" customHeight="1" x14ac:dyDescent="0.3">
      <c r="A35" s="27" t="s">
        <v>59</v>
      </c>
      <c r="B35" s="28" t="s">
        <v>75</v>
      </c>
    </row>
    <row r="36" spans="1:2" s="28" customFormat="1" ht="16.2" customHeight="1" x14ac:dyDescent="0.3">
      <c r="B36" s="28" t="s">
        <v>69</v>
      </c>
    </row>
    <row r="37" spans="1:2" s="28" customFormat="1" ht="16.2" customHeight="1" x14ac:dyDescent="0.3">
      <c r="B37" s="28" t="s">
        <v>76</v>
      </c>
    </row>
    <row r="38" spans="1:2" s="28" customFormat="1" ht="16.2" customHeight="1" x14ac:dyDescent="0.3">
      <c r="B38" s="28" t="s">
        <v>77</v>
      </c>
    </row>
    <row r="39" spans="1:2" s="28" customFormat="1" ht="16.2" customHeight="1" x14ac:dyDescent="0.3"/>
    <row r="40" spans="1:2" s="28" customFormat="1" ht="16.2" customHeight="1" x14ac:dyDescent="0.3"/>
    <row r="41" spans="1:2" s="28" customFormat="1" ht="16.2" hidden="1" customHeight="1" x14ac:dyDescent="0.3"/>
    <row r="42" spans="1:2" s="28" customFormat="1" ht="16.2" hidden="1" customHeight="1" x14ac:dyDescent="0.3"/>
    <row r="43" spans="1:2" s="28" customFormat="1" ht="16.2" hidden="1" customHeight="1" x14ac:dyDescent="0.3"/>
    <row r="44" spans="1:2" s="28" customFormat="1" ht="16.2" hidden="1" customHeight="1" x14ac:dyDescent="0.3"/>
    <row r="45" spans="1:2" s="28" customFormat="1" ht="16.2" hidden="1" customHeight="1" x14ac:dyDescent="0.3"/>
    <row r="46" spans="1:2" s="28" customFormat="1" ht="16.2" hidden="1" customHeight="1" x14ac:dyDescent="0.3"/>
    <row r="47" spans="1:2" s="28" customFormat="1" ht="16.2" hidden="1" customHeight="1" x14ac:dyDescent="0.3"/>
    <row r="48" spans="1:2" s="28" customFormat="1" ht="16.2" hidden="1" customHeight="1" x14ac:dyDescent="0.3"/>
    <row r="49" s="28" customFormat="1" ht="16.2" hidden="1" customHeight="1" x14ac:dyDescent="0.3"/>
    <row r="50" s="28" customFormat="1" ht="16.2" hidden="1" customHeight="1" x14ac:dyDescent="0.3"/>
    <row r="51" s="28" customFormat="1" ht="16.2" hidden="1" customHeight="1" x14ac:dyDescent="0.3"/>
    <row r="52" s="28" customFormat="1" ht="16.2" hidden="1" customHeight="1" x14ac:dyDescent="0.3"/>
    <row r="53" s="28" customFormat="1" ht="16.2" hidden="1" customHeight="1" x14ac:dyDescent="0.3"/>
    <row r="54" s="28" customFormat="1" ht="16.2" hidden="1" customHeight="1" x14ac:dyDescent="0.3"/>
    <row r="55" s="28" customFormat="1" ht="16.2" hidden="1" customHeight="1" x14ac:dyDescent="0.3"/>
    <row r="56" s="28" customFormat="1" ht="16.2" hidden="1" customHeight="1" x14ac:dyDescent="0.3"/>
    <row r="57" s="28" customFormat="1" ht="16.2" hidden="1" customHeight="1" x14ac:dyDescent="0.3"/>
    <row r="58" s="28" customFormat="1" ht="16.2" hidden="1" customHeight="1" x14ac:dyDescent="0.3"/>
    <row r="59" s="28" customFormat="1" ht="16.2" hidden="1" customHeight="1" x14ac:dyDescent="0.3"/>
    <row r="60" s="28" customFormat="1" ht="16.2" hidden="1" customHeight="1" x14ac:dyDescent="0.3"/>
    <row r="61" s="28" customFormat="1" ht="16.2" hidden="1" customHeight="1" x14ac:dyDescent="0.3"/>
    <row r="62" s="28" customFormat="1" ht="16.2" hidden="1" customHeight="1" x14ac:dyDescent="0.3"/>
    <row r="63" s="28" customFormat="1" ht="16.2" hidden="1" customHeight="1" x14ac:dyDescent="0.3"/>
    <row r="64" s="28" customFormat="1" ht="16.2" hidden="1" customHeight="1" x14ac:dyDescent="0.3"/>
    <row r="65" s="28" customFormat="1" ht="16.2" hidden="1" customHeight="1" x14ac:dyDescent="0.3"/>
    <row r="66" s="28" customFormat="1" ht="16.2" hidden="1" customHeight="1" x14ac:dyDescent="0.3"/>
    <row r="67" s="28" customFormat="1" ht="16.2" hidden="1" customHeight="1" x14ac:dyDescent="0.3"/>
    <row r="68" s="28" customFormat="1" ht="16.2" hidden="1" customHeight="1" x14ac:dyDescent="0.3"/>
    <row r="69" s="28" customFormat="1" ht="16.2" hidden="1" customHeight="1" x14ac:dyDescent="0.3"/>
    <row r="70" s="28" customFormat="1" ht="16.2" hidden="1" customHeight="1" x14ac:dyDescent="0.3"/>
    <row r="71" s="28" customFormat="1" ht="16.2" hidden="1" customHeight="1" x14ac:dyDescent="0.3"/>
    <row r="72" s="28" customFormat="1" ht="16.2" hidden="1" customHeight="1" x14ac:dyDescent="0.3"/>
    <row r="73" s="28" customFormat="1" ht="16.2" hidden="1" customHeight="1" x14ac:dyDescent="0.3"/>
    <row r="74" s="28" customFormat="1" ht="16.2" hidden="1" customHeight="1" x14ac:dyDescent="0.3"/>
    <row r="75" s="28" customFormat="1" ht="16.2" hidden="1" customHeight="1" x14ac:dyDescent="0.3"/>
    <row r="76" s="28" customFormat="1" ht="16.2" hidden="1" customHeight="1" x14ac:dyDescent="0.3"/>
    <row r="77" s="28" customFormat="1" ht="16.2" hidden="1" customHeight="1" x14ac:dyDescent="0.3"/>
    <row r="78" s="28" customFormat="1" ht="16.2" hidden="1" customHeight="1" x14ac:dyDescent="0.3"/>
    <row r="79" s="28" customFormat="1" ht="16.2" hidden="1" customHeight="1" x14ac:dyDescent="0.3"/>
    <row r="80" s="28" customFormat="1" ht="16.2" hidden="1" customHeight="1" x14ac:dyDescent="0.3"/>
    <row r="81" s="28" customFormat="1" ht="16.2" hidden="1" customHeight="1" x14ac:dyDescent="0.3"/>
    <row r="82" s="28" customFormat="1" ht="16.2" hidden="1" customHeight="1" x14ac:dyDescent="0.3"/>
    <row r="83" s="28" customFormat="1" ht="16.2" hidden="1" customHeight="1" x14ac:dyDescent="0.3"/>
    <row r="84" s="28" customFormat="1" ht="16.2" hidden="1" customHeight="1" x14ac:dyDescent="0.3"/>
    <row r="85" s="28" customFormat="1" ht="16.2" hidden="1" customHeight="1" x14ac:dyDescent="0.3"/>
    <row r="86" s="28" customFormat="1" ht="16.2" hidden="1" customHeight="1" x14ac:dyDescent="0.3"/>
    <row r="87" s="28" customFormat="1" ht="16.2" hidden="1" customHeight="1" x14ac:dyDescent="0.3"/>
    <row r="88" s="28" customFormat="1" ht="16.2" hidden="1" customHeight="1" x14ac:dyDescent="0.3"/>
    <row r="89" s="28" customFormat="1" ht="16.2" hidden="1" customHeight="1" x14ac:dyDescent="0.3"/>
    <row r="90" s="28" customFormat="1" ht="16.2" hidden="1" customHeight="1" x14ac:dyDescent="0.3"/>
    <row r="91" s="28" customFormat="1" ht="16.2" hidden="1" customHeight="1" x14ac:dyDescent="0.3"/>
    <row r="92" s="28" customFormat="1" ht="16.2" hidden="1" customHeight="1" x14ac:dyDescent="0.3"/>
    <row r="93" s="28" customFormat="1" ht="16.2" hidden="1" customHeight="1" x14ac:dyDescent="0.3"/>
    <row r="94" s="28" customFormat="1" ht="16.2" hidden="1" customHeight="1" x14ac:dyDescent="0.3"/>
    <row r="95" s="28" customFormat="1" ht="16.2" hidden="1" customHeight="1" x14ac:dyDescent="0.3"/>
    <row r="96" s="28" customFormat="1" ht="16.2" hidden="1" customHeight="1" x14ac:dyDescent="0.3"/>
    <row r="97" s="28" customFormat="1" ht="16.2" hidden="1" customHeight="1" x14ac:dyDescent="0.3"/>
    <row r="98" s="28" customFormat="1" ht="16.2" hidden="1" customHeight="1" x14ac:dyDescent="0.3"/>
    <row r="99" s="28" customFormat="1" ht="16.2" hidden="1" customHeight="1" x14ac:dyDescent="0.3"/>
    <row r="100" s="28" customFormat="1" ht="16.2" hidden="1" customHeight="1" x14ac:dyDescent="0.3"/>
    <row r="101" s="28" customFormat="1" ht="16.2" hidden="1" customHeight="1" x14ac:dyDescent="0.3"/>
    <row r="102" s="28" customFormat="1" ht="16.2" hidden="1" customHeight="1" x14ac:dyDescent="0.3"/>
    <row r="103" s="28" customFormat="1" ht="16.2" hidden="1" customHeight="1" x14ac:dyDescent="0.3"/>
    <row r="104" s="28" customFormat="1" ht="16.2" hidden="1" customHeight="1" x14ac:dyDescent="0.3"/>
    <row r="105" s="28" customFormat="1" ht="16.2" hidden="1" customHeight="1" x14ac:dyDescent="0.3"/>
    <row r="106" s="28" customFormat="1" ht="16.2" hidden="1" customHeight="1" x14ac:dyDescent="0.3"/>
    <row r="107" s="28" customFormat="1" ht="16.2" hidden="1" customHeight="1" x14ac:dyDescent="0.3"/>
    <row r="108" s="28" customFormat="1" ht="16.2" hidden="1" customHeight="1" x14ac:dyDescent="0.3"/>
    <row r="109" s="28" customFormat="1" ht="16.2" hidden="1" customHeight="1" x14ac:dyDescent="0.3"/>
    <row r="110" s="28" customFormat="1" ht="16.2" hidden="1" customHeight="1" x14ac:dyDescent="0.3"/>
    <row r="111" s="28" customFormat="1" ht="16.2" hidden="1" customHeight="1" x14ac:dyDescent="0.3"/>
    <row r="112" s="28" customFormat="1" ht="16.2" hidden="1" customHeight="1" x14ac:dyDescent="0.3"/>
    <row r="113" s="28" customFormat="1" ht="16.2" hidden="1" customHeight="1" x14ac:dyDescent="0.3"/>
    <row r="114" s="28" customFormat="1" ht="16.2" hidden="1" customHeight="1" x14ac:dyDescent="0.3"/>
    <row r="115" s="28" customFormat="1" ht="16.2" hidden="1" customHeight="1" x14ac:dyDescent="0.3"/>
    <row r="116" s="28" customFormat="1" ht="16.2" hidden="1" customHeight="1" x14ac:dyDescent="0.3"/>
    <row r="117" s="28" customFormat="1" ht="16.2" hidden="1" customHeight="1" x14ac:dyDescent="0.3"/>
  </sheetData>
  <hyperlinks>
    <hyperlink ref="B1" r:id="rId1"/>
  </hyperlinks>
  <pageMargins left="0.23622047244094491" right="0.23622047244094491" top="0.51181102362204722" bottom="0.51181102362204722" header="0.23622047244094491" footer="0.23622047244094491"/>
  <pageSetup paperSize="9" scale="95" orientation="landscape" r:id="rId2"/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Чистые Активы</vt:lpstr>
      <vt:lpstr>Бланк</vt:lpstr>
      <vt:lpstr>Инструкция</vt:lpstr>
      <vt:lpstr>Бланк!Print_Area</vt:lpstr>
      <vt:lpstr>'Чистые Активы'!Print_Area</vt:lpstr>
    </vt:vector>
  </TitlesOfParts>
  <Company>Jensen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tnm</dc:creator>
  <cp:lastModifiedBy>tnm</cp:lastModifiedBy>
  <cp:lastPrinted>2017-03-11T18:14:50Z</cp:lastPrinted>
  <dcterms:created xsi:type="dcterms:W3CDTF">2010-05-24T12:07:32Z</dcterms:created>
  <dcterms:modified xsi:type="dcterms:W3CDTF">2017-03-11T18:15:09Z</dcterms:modified>
</cp:coreProperties>
</file>